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8800" windowHeight="11715"/>
  </bookViews>
  <sheets>
    <sheet name="2024" sheetId="1" r:id="rId1"/>
  </sheets>
  <definedNames>
    <definedName name="_xlnm._FilterDatabase" localSheetId="0" hidden="1">'2024'!$A$1:$BL$28</definedName>
    <definedName name="APPT" localSheetId="0">'2024'!#REF!</definedName>
    <definedName name="FIO" localSheetId="0">'2024'!#REF!</definedName>
    <definedName name="SIGN" localSheetId="0">'2024'!#REF!</definedName>
    <definedName name="Z_45637F28_F07F_4C27_ABC7_92DA9C9322DC_.wvu.PrintTitles" localSheetId="0" hidden="1">'2024'!$3:$5</definedName>
    <definedName name="Z_45637F28_F07F_4C27_ABC7_92DA9C9322DC_.wvu.Rows" localSheetId="0" hidden="1">'2024'!#REF!,'2024'!#REF!</definedName>
    <definedName name="_xlnm.Print_Titles" localSheetId="0">'2024'!$A:$G,'2024'!$3:$5</definedName>
    <definedName name="_xlnm.Print_Area" localSheetId="0">'2024'!$A$2:$BL$28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O27" i="1" l="1"/>
  <c r="BL25" i="1"/>
  <c r="BI25" i="1"/>
  <c r="BF25" i="1"/>
  <c r="BC25" i="1"/>
  <c r="AZ25" i="1"/>
  <c r="AW25" i="1"/>
  <c r="AT25" i="1"/>
  <c r="AQ25" i="1"/>
  <c r="AN25" i="1"/>
  <c r="AK25" i="1"/>
  <c r="AH25" i="1"/>
  <c r="AE25" i="1"/>
  <c r="AB25" i="1"/>
  <c r="Y25" i="1"/>
  <c r="V25" i="1"/>
  <c r="S25" i="1"/>
  <c r="P25" i="1"/>
  <c r="M25" i="1"/>
  <c r="I25" i="1"/>
  <c r="H25" i="1"/>
  <c r="J25" i="1" l="1"/>
  <c r="K6" i="1"/>
  <c r="BL8" i="1"/>
  <c r="BI8" i="1"/>
  <c r="BF8" i="1"/>
  <c r="BC8" i="1"/>
  <c r="AZ8" i="1"/>
  <c r="AW8" i="1"/>
  <c r="AT8" i="1"/>
  <c r="AQ8" i="1"/>
  <c r="AN8" i="1"/>
  <c r="AK8" i="1"/>
  <c r="AH8" i="1"/>
  <c r="AE8" i="1"/>
  <c r="AB8" i="1"/>
  <c r="Y8" i="1"/>
  <c r="V8" i="1"/>
  <c r="S8" i="1"/>
  <c r="P8" i="1"/>
  <c r="M8" i="1"/>
  <c r="I8" i="1"/>
  <c r="H8" i="1"/>
  <c r="J8" i="1" l="1"/>
  <c r="BL21" i="1"/>
  <c r="BI21" i="1"/>
  <c r="BF21" i="1"/>
  <c r="BC21" i="1"/>
  <c r="AZ21" i="1"/>
  <c r="AW21" i="1"/>
  <c r="AT21" i="1"/>
  <c r="AQ21" i="1"/>
  <c r="AN21" i="1"/>
  <c r="AK21" i="1"/>
  <c r="AH21" i="1"/>
  <c r="AE21" i="1"/>
  <c r="AB21" i="1"/>
  <c r="Y21" i="1"/>
  <c r="V21" i="1"/>
  <c r="S21" i="1"/>
  <c r="P21" i="1"/>
  <c r="M21" i="1"/>
  <c r="I21" i="1"/>
  <c r="H21" i="1"/>
  <c r="BL26" i="1"/>
  <c r="BI26" i="1"/>
  <c r="BF26" i="1"/>
  <c r="BC26" i="1"/>
  <c r="AZ26" i="1"/>
  <c r="AW26" i="1"/>
  <c r="AT26" i="1"/>
  <c r="AQ26" i="1"/>
  <c r="AN26" i="1"/>
  <c r="AK26" i="1"/>
  <c r="AH26" i="1"/>
  <c r="AE26" i="1"/>
  <c r="Y26" i="1"/>
  <c r="V26" i="1"/>
  <c r="S26" i="1"/>
  <c r="P26" i="1"/>
  <c r="M26" i="1"/>
  <c r="I26" i="1"/>
  <c r="AB26" i="1"/>
  <c r="H26" i="1"/>
  <c r="J26" i="1" l="1"/>
  <c r="J21" i="1"/>
  <c r="K18" i="1"/>
  <c r="L18" i="1"/>
  <c r="N18" i="1"/>
  <c r="O18" i="1"/>
  <c r="Q18" i="1"/>
  <c r="R18" i="1"/>
  <c r="T18" i="1"/>
  <c r="U18" i="1"/>
  <c r="W18" i="1"/>
  <c r="X18" i="1"/>
  <c r="Z18" i="1"/>
  <c r="AA18" i="1"/>
  <c r="AC18" i="1"/>
  <c r="AD18" i="1"/>
  <c r="AF18" i="1"/>
  <c r="AG18" i="1"/>
  <c r="AI18" i="1"/>
  <c r="AJ18" i="1"/>
  <c r="AL18" i="1"/>
  <c r="AM18" i="1"/>
  <c r="AO18" i="1"/>
  <c r="AP18" i="1"/>
  <c r="AR18" i="1"/>
  <c r="AS18" i="1"/>
  <c r="AU18" i="1"/>
  <c r="AV18" i="1"/>
  <c r="AX18" i="1"/>
  <c r="AY18" i="1"/>
  <c r="BA18" i="1"/>
  <c r="BB18" i="1"/>
  <c r="BD18" i="1"/>
  <c r="BE18" i="1"/>
  <c r="BG18" i="1"/>
  <c r="BH18" i="1"/>
  <c r="BJ18" i="1"/>
  <c r="BK18" i="1"/>
  <c r="BK13" i="1" l="1"/>
  <c r="BJ13" i="1"/>
  <c r="BH13" i="1"/>
  <c r="BG13" i="1"/>
  <c r="BE13" i="1"/>
  <c r="BD13" i="1"/>
  <c r="BB13" i="1"/>
  <c r="BA13" i="1"/>
  <c r="AY13" i="1"/>
  <c r="AX13" i="1"/>
  <c r="AV13" i="1"/>
  <c r="AU13" i="1"/>
  <c r="AS13" i="1"/>
  <c r="AR13" i="1"/>
  <c r="AP13" i="1"/>
  <c r="AO13" i="1"/>
  <c r="AM13" i="1"/>
  <c r="AL13" i="1"/>
  <c r="AJ13" i="1"/>
  <c r="AI13" i="1"/>
  <c r="AG13" i="1"/>
  <c r="AF13" i="1"/>
  <c r="AD13" i="1"/>
  <c r="AC13" i="1"/>
  <c r="AA13" i="1"/>
  <c r="Z13" i="1"/>
  <c r="X13" i="1"/>
  <c r="W13" i="1"/>
  <c r="U13" i="1"/>
  <c r="T13" i="1"/>
  <c r="R13" i="1"/>
  <c r="Q13" i="1"/>
  <c r="O13" i="1"/>
  <c r="N13" i="1"/>
  <c r="L13" i="1"/>
  <c r="K13" i="1"/>
  <c r="BK27" i="1"/>
  <c r="BJ27" i="1"/>
  <c r="BH27" i="1"/>
  <c r="BG27" i="1"/>
  <c r="BE27" i="1"/>
  <c r="BD27" i="1"/>
  <c r="BB27" i="1"/>
  <c r="BA27" i="1"/>
  <c r="AY27" i="1"/>
  <c r="AX27" i="1"/>
  <c r="AV27" i="1"/>
  <c r="AU27" i="1"/>
  <c r="AS27" i="1"/>
  <c r="AR27" i="1"/>
  <c r="AP27" i="1"/>
  <c r="AM27" i="1"/>
  <c r="AL27" i="1"/>
  <c r="AJ27" i="1"/>
  <c r="AI27" i="1"/>
  <c r="AG27" i="1"/>
  <c r="AF27" i="1"/>
  <c r="AD27" i="1"/>
  <c r="AC27" i="1"/>
  <c r="AA27" i="1"/>
  <c r="Z27" i="1"/>
  <c r="X27" i="1"/>
  <c r="W27" i="1"/>
  <c r="U27" i="1"/>
  <c r="T27" i="1"/>
  <c r="R27" i="1"/>
  <c r="Q27" i="1"/>
  <c r="O27" i="1"/>
  <c r="N27" i="1"/>
  <c r="L27" i="1"/>
  <c r="K27" i="1"/>
  <c r="I24" i="1"/>
  <c r="H24" i="1"/>
  <c r="I20" i="1"/>
  <c r="I22" i="1"/>
  <c r="I23" i="1"/>
  <c r="H20" i="1"/>
  <c r="H22" i="1"/>
  <c r="H23" i="1"/>
  <c r="M23" i="1"/>
  <c r="M24" i="1"/>
  <c r="P23" i="1"/>
  <c r="P24" i="1"/>
  <c r="S23" i="1"/>
  <c r="S24" i="1"/>
  <c r="V22" i="1"/>
  <c r="V23" i="1"/>
  <c r="V24" i="1"/>
  <c r="Y22" i="1"/>
  <c r="Y23" i="1"/>
  <c r="Y24" i="1"/>
  <c r="AB22" i="1"/>
  <c r="AB23" i="1"/>
  <c r="AB24" i="1"/>
  <c r="AE22" i="1"/>
  <c r="AE23" i="1"/>
  <c r="AE24" i="1"/>
  <c r="AH22" i="1"/>
  <c r="AH23" i="1"/>
  <c r="AH24" i="1"/>
  <c r="AK22" i="1"/>
  <c r="AK23" i="1"/>
  <c r="AK24" i="1"/>
  <c r="AN22" i="1"/>
  <c r="AN23" i="1"/>
  <c r="AN24" i="1"/>
  <c r="AQ22" i="1"/>
  <c r="AQ23" i="1"/>
  <c r="AQ24" i="1"/>
  <c r="AT22" i="1"/>
  <c r="AT23" i="1"/>
  <c r="AT24" i="1"/>
  <c r="AW22" i="1"/>
  <c r="AW23" i="1"/>
  <c r="AW24" i="1"/>
  <c r="AZ22" i="1"/>
  <c r="AZ23" i="1"/>
  <c r="AZ24" i="1"/>
  <c r="BC22" i="1"/>
  <c r="BC23" i="1"/>
  <c r="BC24" i="1"/>
  <c r="BI24" i="1"/>
  <c r="BF22" i="1"/>
  <c r="BF23" i="1"/>
  <c r="BF24" i="1"/>
  <c r="BI22" i="1"/>
  <c r="BI23" i="1"/>
  <c r="BL22" i="1"/>
  <c r="BL23" i="1"/>
  <c r="S22" i="1"/>
  <c r="P22" i="1"/>
  <c r="M22" i="1"/>
  <c r="BL20" i="1"/>
  <c r="BI20" i="1"/>
  <c r="BF20" i="1"/>
  <c r="BC20" i="1"/>
  <c r="AZ20" i="1"/>
  <c r="AW20" i="1"/>
  <c r="AT20" i="1"/>
  <c r="AQ20" i="1"/>
  <c r="AN20" i="1"/>
  <c r="AK20" i="1"/>
  <c r="AH20" i="1"/>
  <c r="AE20" i="1"/>
  <c r="AB20" i="1"/>
  <c r="Y20" i="1"/>
  <c r="V20" i="1"/>
  <c r="S20" i="1"/>
  <c r="P20" i="1"/>
  <c r="M20" i="1"/>
  <c r="I19" i="1"/>
  <c r="H19" i="1"/>
  <c r="BL19" i="1"/>
  <c r="BF19" i="1"/>
  <c r="BC19" i="1"/>
  <c r="AZ19" i="1"/>
  <c r="AW19" i="1"/>
  <c r="AT19" i="1"/>
  <c r="AQ19" i="1"/>
  <c r="AN19" i="1"/>
  <c r="AK19" i="1"/>
  <c r="AH19" i="1"/>
  <c r="AE19" i="1"/>
  <c r="AB19" i="1"/>
  <c r="Y19" i="1"/>
  <c r="V19" i="1"/>
  <c r="S19" i="1"/>
  <c r="P19" i="1"/>
  <c r="M19" i="1"/>
  <c r="BI19" i="1"/>
  <c r="BL11" i="1"/>
  <c r="BI11" i="1"/>
  <c r="BF11" i="1"/>
  <c r="BC11" i="1"/>
  <c r="AZ11" i="1"/>
  <c r="AW11" i="1"/>
  <c r="AT11" i="1"/>
  <c r="AQ11" i="1"/>
  <c r="AN11" i="1"/>
  <c r="AK11" i="1"/>
  <c r="AH11" i="1"/>
  <c r="AE11" i="1"/>
  <c r="AB11" i="1"/>
  <c r="Y11" i="1"/>
  <c r="V11" i="1"/>
  <c r="S11" i="1"/>
  <c r="P11" i="1"/>
  <c r="M11" i="1"/>
  <c r="I11" i="1"/>
  <c r="H11" i="1"/>
  <c r="I17" i="1"/>
  <c r="H17" i="1"/>
  <c r="AK16" i="1"/>
  <c r="AH16" i="1"/>
  <c r="AE16" i="1"/>
  <c r="AB16" i="1"/>
  <c r="Y16" i="1"/>
  <c r="V16" i="1"/>
  <c r="S16" i="1"/>
  <c r="P16" i="1"/>
  <c r="I16" i="1"/>
  <c r="H16" i="1"/>
  <c r="BL15" i="1"/>
  <c r="BL16" i="1"/>
  <c r="BI15" i="1"/>
  <c r="BI16" i="1"/>
  <c r="BF15" i="1"/>
  <c r="BF16" i="1"/>
  <c r="BC15" i="1"/>
  <c r="BC16" i="1"/>
  <c r="AZ16" i="1"/>
  <c r="AZ15" i="1"/>
  <c r="AW15" i="1"/>
  <c r="AW16" i="1"/>
  <c r="AT15" i="1"/>
  <c r="AT16" i="1"/>
  <c r="AQ15" i="1"/>
  <c r="AQ16" i="1"/>
  <c r="AN16" i="1"/>
  <c r="AN15" i="1"/>
  <c r="AK15" i="1"/>
  <c r="AH15" i="1"/>
  <c r="AE15" i="1"/>
  <c r="AB15" i="1"/>
  <c r="Y15" i="1"/>
  <c r="V15" i="1"/>
  <c r="S15" i="1"/>
  <c r="M15" i="1"/>
  <c r="I15" i="1"/>
  <c r="H15" i="1"/>
  <c r="H27" i="1" l="1"/>
  <c r="I27" i="1"/>
  <c r="J20" i="1"/>
  <c r="J23" i="1"/>
  <c r="J22" i="1"/>
  <c r="J11" i="1"/>
  <c r="J19" i="1"/>
  <c r="AQ14" i="1"/>
  <c r="AK14" i="1"/>
  <c r="V14" i="1"/>
  <c r="I14" i="1"/>
  <c r="I18" i="1" s="1"/>
  <c r="H14" i="1"/>
  <c r="H18" i="1" s="1"/>
  <c r="H9" i="1"/>
  <c r="BL12" i="1"/>
  <c r="BI12" i="1"/>
  <c r="BF12" i="1"/>
  <c r="BC12" i="1"/>
  <c r="AZ12" i="1"/>
  <c r="AW12" i="1"/>
  <c r="AT12" i="1"/>
  <c r="AQ12" i="1"/>
  <c r="AN12" i="1"/>
  <c r="AK12" i="1"/>
  <c r="AH12" i="1"/>
  <c r="AE12" i="1"/>
  <c r="AB12" i="1"/>
  <c r="V12" i="1"/>
  <c r="S12" i="1"/>
  <c r="M12" i="1"/>
  <c r="I10" i="1"/>
  <c r="H10" i="1"/>
  <c r="I12" i="1"/>
  <c r="H12" i="1"/>
  <c r="H13" i="1" l="1"/>
  <c r="I13" i="1"/>
  <c r="I9" i="1" l="1"/>
  <c r="I7" i="1"/>
  <c r="H7" i="1"/>
  <c r="BK6" i="1"/>
  <c r="BK28" i="1" s="1"/>
  <c r="BJ6" i="1"/>
  <c r="BJ28" i="1" s="1"/>
  <c r="BH6" i="1"/>
  <c r="BH28" i="1" s="1"/>
  <c r="BG6" i="1"/>
  <c r="BG28" i="1" s="1"/>
  <c r="BE6" i="1"/>
  <c r="BE28" i="1" s="1"/>
  <c r="BD6" i="1"/>
  <c r="BD28" i="1" s="1"/>
  <c r="BB6" i="1"/>
  <c r="BB28" i="1" s="1"/>
  <c r="BA6" i="1"/>
  <c r="BA28" i="1" s="1"/>
  <c r="AY6" i="1"/>
  <c r="AY28" i="1" s="1"/>
  <c r="AX6" i="1"/>
  <c r="AX28" i="1" s="1"/>
  <c r="AV6" i="1"/>
  <c r="AV28" i="1" s="1"/>
  <c r="AU6" i="1"/>
  <c r="AS6" i="1"/>
  <c r="AS28" i="1" s="1"/>
  <c r="AR6" i="1"/>
  <c r="AR28" i="1" s="1"/>
  <c r="AP6" i="1"/>
  <c r="AP28" i="1" s="1"/>
  <c r="AO6" i="1"/>
  <c r="AO28" i="1" s="1"/>
  <c r="AM6" i="1"/>
  <c r="AM28" i="1" s="1"/>
  <c r="AL6" i="1"/>
  <c r="AL28" i="1" s="1"/>
  <c r="AJ6" i="1"/>
  <c r="AJ28" i="1" s="1"/>
  <c r="AI6" i="1"/>
  <c r="AI28" i="1" s="1"/>
  <c r="AG6" i="1"/>
  <c r="AG28" i="1" s="1"/>
  <c r="AF6" i="1"/>
  <c r="AF28" i="1" s="1"/>
  <c r="AD6" i="1"/>
  <c r="AD28" i="1" s="1"/>
  <c r="AC6" i="1"/>
  <c r="AC28" i="1" s="1"/>
  <c r="BL9" i="1"/>
  <c r="BL7" i="1"/>
  <c r="BI9" i="1"/>
  <c r="BI7" i="1"/>
  <c r="BF9" i="1"/>
  <c r="BF7" i="1"/>
  <c r="BC9" i="1"/>
  <c r="BC7" i="1"/>
  <c r="AZ9" i="1"/>
  <c r="AZ7" i="1"/>
  <c r="AW9" i="1"/>
  <c r="AW7" i="1"/>
  <c r="AT9" i="1"/>
  <c r="AT7" i="1"/>
  <c r="AQ9" i="1"/>
  <c r="AQ7" i="1"/>
  <c r="AN9" i="1"/>
  <c r="AN7" i="1"/>
  <c r="AK9" i="1"/>
  <c r="AK7" i="1"/>
  <c r="AH9" i="1"/>
  <c r="AH7" i="1"/>
  <c r="AE9" i="1"/>
  <c r="AE7" i="1"/>
  <c r="AB9" i="1"/>
  <c r="AB7" i="1"/>
  <c r="Y9" i="1"/>
  <c r="Y7" i="1"/>
  <c r="V9" i="1"/>
  <c r="V7" i="1"/>
  <c r="S9" i="1"/>
  <c r="S7" i="1"/>
  <c r="P9" i="1"/>
  <c r="P7" i="1"/>
  <c r="M9" i="1"/>
  <c r="M7" i="1"/>
  <c r="AA6" i="1"/>
  <c r="AA28" i="1" s="1"/>
  <c r="Z6" i="1"/>
  <c r="Z28" i="1" s="1"/>
  <c r="X6" i="1"/>
  <c r="X28" i="1" s="1"/>
  <c r="W6" i="1"/>
  <c r="W28" i="1" s="1"/>
  <c r="U6" i="1"/>
  <c r="U28" i="1" s="1"/>
  <c r="T6" i="1"/>
  <c r="T28" i="1" s="1"/>
  <c r="R6" i="1"/>
  <c r="R28" i="1" s="1"/>
  <c r="Q6" i="1"/>
  <c r="Q28" i="1" s="1"/>
  <c r="O6" i="1"/>
  <c r="O28" i="1" s="1"/>
  <c r="N6" i="1"/>
  <c r="N28" i="1" s="1"/>
  <c r="L6" i="1"/>
  <c r="K28" i="1"/>
  <c r="AU28" i="1" l="1"/>
  <c r="H6" i="1"/>
  <c r="H28" i="1" s="1"/>
  <c r="L28" i="1"/>
  <c r="I6" i="1"/>
  <c r="I28" i="1" s="1"/>
  <c r="BL6" i="1"/>
  <c r="BC6" i="1"/>
  <c r="J9" i="1"/>
  <c r="AW6" i="1"/>
  <c r="J7" i="1"/>
  <c r="BL24" i="1"/>
  <c r="M16" i="1"/>
  <c r="P15" i="1"/>
  <c r="BL14" i="1"/>
  <c r="BI14" i="1"/>
  <c r="BF14" i="1"/>
  <c r="BC14" i="1"/>
  <c r="AZ14" i="1"/>
  <c r="AW14" i="1"/>
  <c r="AT14" i="1"/>
  <c r="AN14" i="1"/>
  <c r="AH14" i="1"/>
  <c r="AE14" i="1"/>
  <c r="AB14" i="1"/>
  <c r="Y14" i="1"/>
  <c r="S14" i="1"/>
  <c r="P14" i="1"/>
  <c r="M14" i="1"/>
  <c r="Y12" i="1"/>
  <c r="P12" i="1"/>
  <c r="BL10" i="1"/>
  <c r="BI10" i="1"/>
  <c r="BF10" i="1"/>
  <c r="BC10" i="1"/>
  <c r="AZ10" i="1"/>
  <c r="AW10" i="1"/>
  <c r="AT10" i="1"/>
  <c r="AQ10" i="1"/>
  <c r="AN10" i="1"/>
  <c r="AK10" i="1"/>
  <c r="AH10" i="1"/>
  <c r="AE10" i="1"/>
  <c r="AB10" i="1"/>
  <c r="Y10" i="1"/>
  <c r="V10" i="1"/>
  <c r="S10" i="1"/>
  <c r="P10" i="1"/>
  <c r="M10" i="1"/>
  <c r="BI6" i="1"/>
  <c r="BF6" i="1"/>
  <c r="AZ6" i="1"/>
  <c r="AT6" i="1"/>
  <c r="AQ6" i="1"/>
  <c r="AN6" i="1"/>
  <c r="AK6" i="1"/>
  <c r="AH6" i="1"/>
  <c r="AE6" i="1"/>
  <c r="AB6" i="1"/>
  <c r="Y6" i="1"/>
  <c r="V6" i="1"/>
  <c r="S6" i="1"/>
  <c r="P6" i="1"/>
  <c r="M6" i="1"/>
  <c r="BI27" i="1" l="1"/>
  <c r="AK27" i="1"/>
  <c r="S17" i="1"/>
  <c r="S18" i="1" s="1"/>
  <c r="Y17" i="1"/>
  <c r="Y18" i="1" s="1"/>
  <c r="P17" i="1"/>
  <c r="P18" i="1" s="1"/>
  <c r="AB17" i="1"/>
  <c r="AB18" i="1" s="1"/>
  <c r="AH17" i="1"/>
  <c r="AH18" i="1" s="1"/>
  <c r="P27" i="1"/>
  <c r="V27" i="1"/>
  <c r="AW17" i="1"/>
  <c r="AW18" i="1" s="1"/>
  <c r="BI17" i="1"/>
  <c r="BI18" i="1" s="1"/>
  <c r="AK17" i="1"/>
  <c r="AK18" i="1" s="1"/>
  <c r="M27" i="1"/>
  <c r="J6" i="1"/>
  <c r="M17" i="1"/>
  <c r="M18" i="1" s="1"/>
  <c r="AZ17" i="1"/>
  <c r="AZ18" i="1" s="1"/>
  <c r="BF17" i="1"/>
  <c r="BF18" i="1" s="1"/>
  <c r="Y27" i="1"/>
  <c r="AZ27" i="1"/>
  <c r="BL27" i="1"/>
  <c r="J10" i="1"/>
  <c r="J24" i="1"/>
  <c r="AH27" i="1"/>
  <c r="AN27" i="1"/>
  <c r="AT27" i="1"/>
  <c r="AQ27" i="1"/>
  <c r="J12" i="1"/>
  <c r="J14" i="1"/>
  <c r="AE17" i="1"/>
  <c r="AE18" i="1" s="1"/>
  <c r="AN17" i="1"/>
  <c r="AN18" i="1" s="1"/>
  <c r="AT17" i="1"/>
  <c r="AT18" i="1" s="1"/>
  <c r="BF27" i="1"/>
  <c r="AQ17" i="1"/>
  <c r="AQ18" i="1" s="1"/>
  <c r="AB27" i="1"/>
  <c r="BC17" i="1"/>
  <c r="BC18" i="1" s="1"/>
  <c r="BL17" i="1"/>
  <c r="BL18" i="1" s="1"/>
  <c r="AW27" i="1"/>
  <c r="S27" i="1"/>
  <c r="AE27" i="1"/>
  <c r="BC27" i="1"/>
  <c r="V17" i="1"/>
  <c r="V18" i="1" s="1"/>
  <c r="J17" i="1"/>
  <c r="J16" i="1"/>
  <c r="J15" i="1"/>
  <c r="J18" i="1" l="1"/>
  <c r="BF13" i="1"/>
  <c r="AQ13" i="1"/>
  <c r="AB13" i="1"/>
  <c r="AE13" i="1"/>
  <c r="BC13" i="1"/>
  <c r="Y13" i="1"/>
  <c r="AK13" i="1"/>
  <c r="AZ13" i="1"/>
  <c r="BL13" i="1"/>
  <c r="AH13" i="1"/>
  <c r="AW13" i="1"/>
  <c r="AN13" i="1"/>
  <c r="S13" i="1"/>
  <c r="M13" i="1"/>
  <c r="V13" i="1"/>
  <c r="AT13" i="1"/>
  <c r="BI13" i="1"/>
  <c r="P13" i="1"/>
  <c r="J27" i="1"/>
  <c r="AH28" i="1" l="1"/>
  <c r="AE28" i="1"/>
  <c r="AB28" i="1"/>
  <c r="BF28" i="1"/>
  <c r="S28" i="1"/>
  <c r="BL28" i="1"/>
  <c r="BC28" i="1"/>
  <c r="AT28" i="1"/>
  <c r="V28" i="1"/>
  <c r="AN28" i="1"/>
  <c r="AQ28" i="1"/>
  <c r="BI28" i="1"/>
  <c r="AK28" i="1"/>
  <c r="M28" i="1"/>
  <c r="AZ28" i="1"/>
  <c r="P28" i="1"/>
  <c r="AW28" i="1"/>
  <c r="Y28" i="1"/>
  <c r="J13" i="1" l="1"/>
  <c r="J28" i="1" l="1"/>
</calcChain>
</file>

<file path=xl/sharedStrings.xml><?xml version="1.0" encoding="utf-8"?>
<sst xmlns="http://schemas.openxmlformats.org/spreadsheetml/2006/main" count="191" uniqueCount="77">
  <si>
    <t>(тыс.рублей)</t>
  </si>
  <si>
    <t xml:space="preserve">Наименование </t>
  </si>
  <si>
    <t>ГРБС</t>
  </si>
  <si>
    <t>Раздел</t>
  </si>
  <si>
    <t>Подраздел</t>
  </si>
  <si>
    <t>КЦСР</t>
  </si>
  <si>
    <t>КВР</t>
  </si>
  <si>
    <t>КОСГУ</t>
  </si>
  <si>
    <t>Уточненный план</t>
  </si>
  <si>
    <t>14</t>
  </si>
  <si>
    <t>01</t>
  </si>
  <si>
    <t>511</t>
  </si>
  <si>
    <t>251</t>
  </si>
  <si>
    <t>03</t>
  </si>
  <si>
    <t>99 9 00 70110</t>
  </si>
  <si>
    <t>530</t>
  </si>
  <si>
    <t>05</t>
  </si>
  <si>
    <t>04</t>
  </si>
  <si>
    <t>ВСЕГО Субвенции</t>
  </si>
  <si>
    <t>521</t>
  </si>
  <si>
    <t>09</t>
  </si>
  <si>
    <t>ВСЕГО Субсидии</t>
  </si>
  <si>
    <t>540</t>
  </si>
  <si>
    <t>ВСЕГО иных межбюджетных трансфертов</t>
  </si>
  <si>
    <t>ИТОГО:</t>
  </si>
  <si>
    <t>99 9 00 80010</t>
  </si>
  <si>
    <t>Беленихинское сельское поселение</t>
  </si>
  <si>
    <t>Береговское сельское поселение</t>
  </si>
  <si>
    <t>Вязовское сельское поселение</t>
  </si>
  <si>
    <t>Журавское сельское поселение</t>
  </si>
  <si>
    <t>Радьковское сельское поселение</t>
  </si>
  <si>
    <t>Прелестненское сельское поселение</t>
  </si>
  <si>
    <t>Ржавецкое сельское поселение</t>
  </si>
  <si>
    <t>Холоднянское сельское поселение</t>
  </si>
  <si>
    <t>Шаховское сельское поселение</t>
  </si>
  <si>
    <t>городское поселение "Посёлок Прохоровка"</t>
  </si>
  <si>
    <t>Коломыцевское сельское поселение</t>
  </si>
  <si>
    <t>Кривошеевское сельское поселение</t>
  </si>
  <si>
    <t>Лучковское сельское поселение</t>
  </si>
  <si>
    <t>Маломаяченское сельское поселение</t>
  </si>
  <si>
    <t>Петровское сельское поселение</t>
  </si>
  <si>
    <t>Плотавское сельское поселение</t>
  </si>
  <si>
    <t>Подолешенское сельское поселение</t>
  </si>
  <si>
    <t>Призначенское сельское поселение</t>
  </si>
  <si>
    <t xml:space="preserve">03 2 03 72140       </t>
  </si>
  <si>
    <t>09 2 04 71350</t>
  </si>
  <si>
    <t>Субсидии бюджету городского поселения Прохоровского района на капитальный ремонт и ремонт автомобильных дорог общего пользования населенных пунктов</t>
  </si>
  <si>
    <t xml:space="preserve">Дотации бюджетам городского и сельских поселений на выравнивание бюджетной обеспеченности из бюджетов муниципальных районов </t>
  </si>
  <si>
    <t>Субсидии бюджетам сельских поселений на реализацию инийативных проектов</t>
  </si>
  <si>
    <t>99 9 00 S0200</t>
  </si>
  <si>
    <t>Субсидии бюджету сельского поселения Прохоровского района на реализацию мероприятий по строительству, реконструкции и капитальному ремонту объектов социальной сферы местного значения</t>
  </si>
  <si>
    <t>08</t>
  </si>
  <si>
    <t>05 3 03 40220</t>
  </si>
  <si>
    <t xml:space="preserve">Субвенции бюджетам городского и сельских поселений Прохоровского района на осуществление полномочий по организации мероприятий при осуществлении деятельности по обращению с животными без владельцев </t>
  </si>
  <si>
    <t xml:space="preserve">Cубвенции бюджетам сельских поселений Прохоровского района на обеспечение функций по содержанию сибиреязвенных скотомогильников (биотермических ям) </t>
  </si>
  <si>
    <t>Субвенции бюджету сельского поселения                            Прохоровского района на возмещение расходов по гарантированному перечню услуг по погребению в рамках ст. 12 Федерального закона от 12.01.1996 № 8-ФЗ</t>
  </si>
  <si>
    <t xml:space="preserve">Иные межбюджетные трансферты бюджетам городского и сельских поселений Прохоровского района на осуществление дорожной деятельности в отношении автомобильных дорог общего пользования местного значения </t>
  </si>
  <si>
    <t>Иные межбюджетные трансферты бюджетам сельских поселений Прохоровского района на осуществление части полномочий муниципального района по градостроительной деятельности</t>
  </si>
  <si>
    <t>Иные межбюджетные трансферты бюджетам городского и сельских поселений Прохоровского района на осуществление части полномочий муниципального района по организации в границах поселений водоснабжения населения (в части нецентрализованного водоснабжения, колодцев общего пользования)</t>
  </si>
  <si>
    <t>Иные межбюджетные трансферты бюджетам сельских поселений Прохоровского района на осуществление полномочий муниципального района в части осуществления мероприятий по лесоустройству в отношении лесов, расположенных на землях населенных пунктов поселения</t>
  </si>
  <si>
    <t>850</t>
  </si>
  <si>
    <t>07</t>
  </si>
  <si>
    <t>Субсидии бюджетам городского и сельского поселений Прохоровского района на реализацию инициативных проектов в рамках инициативного бюджетирования</t>
  </si>
  <si>
    <t>99 9 00 71330</t>
  </si>
  <si>
    <t>99 9 00 81380</t>
  </si>
  <si>
    <t>Иные межбюджетные трансферты бюджету сельского поселения Прохоровского района на компенсацию расходов, возникших в результате решений, принятых органами власти другого уровня</t>
  </si>
  <si>
    <t>Исполнено по состоянию на 01.04.2025 г.</t>
  </si>
  <si>
    <t>% выполнения по состоянию на 01.04.2025 г</t>
  </si>
  <si>
    <t>Сводные данные о расходах бюджета муниципального района "Прохоровский район" на предоставление межбюджетных трансфертов бюджетам городского и сельских поселений Прохоровского района по состоянию 
на 01 апреля 2025 года</t>
  </si>
  <si>
    <t>11 4 01 73880</t>
  </si>
  <si>
    <t>11 4 01 73780</t>
  </si>
  <si>
    <t>11 4 02 82290</t>
  </si>
  <si>
    <t>10 4 01 Д140</t>
  </si>
  <si>
    <t>12 4 02 80460</t>
  </si>
  <si>
    <t>12 2 01 S0300</t>
  </si>
  <si>
    <t>Иные межбюджетные трансферты бюджету городского и сельских поселений Прохоровского района на реализацию инициативных проектов в рамках инициативного бюджетирования</t>
  </si>
  <si>
    <t>12 4 01 81440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</si>
</sst>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21" x14ac:knownFonts="1">
    <font>
      <sz val="10"/>
      <name val="Arial"/>
      <family val="2"/>
      <charset val="204"/>
    </font>
    <font>
      <sz val="10"/>
      <name val="Arial"/>
      <family val="2"/>
      <charset val="204"/>
    </font>
    <font>
      <b/>
      <sz val="14"/>
      <name val="Times New Roman"/>
      <family val="1"/>
      <charset val="204"/>
    </font>
    <font>
      <b/>
      <sz val="10"/>
      <name val="Arial"/>
      <family val="2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i/>
      <sz val="8"/>
      <name val="Times New Roman"/>
      <family val="1"/>
      <charset val="204"/>
    </font>
    <font>
      <b/>
      <i/>
      <sz val="10"/>
      <name val="Arial"/>
      <family val="2"/>
      <charset val="204"/>
    </font>
    <font>
      <sz val="11"/>
      <color theme="1"/>
      <name val="Calibri"/>
      <family val="2"/>
      <scheme val="minor"/>
    </font>
    <font>
      <i/>
      <sz val="10"/>
      <name val="Times New Roman"/>
      <family val="1"/>
      <charset val="204"/>
    </font>
    <font>
      <i/>
      <sz val="10"/>
      <name val="Arial"/>
      <family val="2"/>
      <charset val="204"/>
    </font>
    <font>
      <b/>
      <i/>
      <sz val="10"/>
      <name val="Times New Roman"/>
      <family val="1"/>
      <charset val="204"/>
    </font>
    <font>
      <sz val="8"/>
      <name val="Arial"/>
      <family val="2"/>
      <charset val="204"/>
    </font>
    <font>
      <sz val="9"/>
      <name val="Arial"/>
      <family val="2"/>
      <charset val="204"/>
    </font>
    <font>
      <i/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4" fillId="0" borderId="0"/>
  </cellStyleXfs>
  <cellXfs count="176">
    <xf numFmtId="0" fontId="0" fillId="0" borderId="0" xfId="0"/>
    <xf numFmtId="164" fontId="3" fillId="2" borderId="0" xfId="1" applyNumberFormat="1" applyFont="1" applyFill="1"/>
    <xf numFmtId="164" fontId="1" fillId="0" borderId="0" xfId="1" applyNumberFormat="1" applyFont="1"/>
    <xf numFmtId="164" fontId="1" fillId="0" borderId="0" xfId="1" applyNumberFormat="1" applyFont="1" applyFill="1"/>
    <xf numFmtId="164" fontId="1" fillId="0" borderId="0" xfId="1" applyNumberFormat="1" applyFont="1" applyBorder="1"/>
    <xf numFmtId="164" fontId="4" fillId="0" borderId="0" xfId="1" applyNumberFormat="1" applyFont="1" applyAlignment="1">
      <alignment horizontal="left"/>
    </xf>
    <xf numFmtId="164" fontId="5" fillId="0" borderId="0" xfId="1" applyNumberFormat="1" applyFont="1" applyAlignment="1">
      <alignment horizontal="center" vertical="center"/>
    </xf>
    <xf numFmtId="164" fontId="5" fillId="0" borderId="0" xfId="1" applyNumberFormat="1" applyFont="1"/>
    <xf numFmtId="164" fontId="6" fillId="0" borderId="0" xfId="1" applyNumberFormat="1" applyFont="1"/>
    <xf numFmtId="164" fontId="5" fillId="2" borderId="0" xfId="0" applyNumberFormat="1" applyFont="1" applyFill="1" applyAlignment="1">
      <alignment wrapText="1"/>
    </xf>
    <xf numFmtId="164" fontId="10" fillId="0" borderId="23" xfId="1" applyNumberFormat="1" applyFont="1" applyFill="1" applyBorder="1" applyAlignment="1">
      <alignment horizontal="center" vertical="center" wrapText="1"/>
    </xf>
    <xf numFmtId="164" fontId="8" fillId="0" borderId="23" xfId="1" applyNumberFormat="1" applyFont="1" applyFill="1" applyBorder="1" applyAlignment="1">
      <alignment horizontal="center" vertical="center" wrapText="1"/>
    </xf>
    <xf numFmtId="164" fontId="10" fillId="0" borderId="24" xfId="1" applyNumberFormat="1" applyFont="1" applyFill="1" applyBorder="1" applyAlignment="1">
      <alignment horizontal="center" vertical="center" wrapText="1"/>
    </xf>
    <xf numFmtId="164" fontId="7" fillId="0" borderId="22" xfId="1" applyNumberFormat="1" applyFont="1" applyFill="1" applyBorder="1" applyAlignment="1">
      <alignment horizontal="center" vertical="center"/>
    </xf>
    <xf numFmtId="164" fontId="7" fillId="0" borderId="23" xfId="1" applyNumberFormat="1" applyFont="1" applyFill="1" applyBorder="1" applyAlignment="1">
      <alignment horizontal="center" vertical="center"/>
    </xf>
    <xf numFmtId="164" fontId="7" fillId="0" borderId="25" xfId="1" applyNumberFormat="1" applyFont="1" applyFill="1" applyBorder="1" applyAlignment="1">
      <alignment horizontal="center" vertical="center"/>
    </xf>
    <xf numFmtId="164" fontId="7" fillId="0" borderId="26" xfId="1" applyNumberFormat="1" applyFont="1" applyFill="1" applyBorder="1" applyAlignment="1">
      <alignment horizontal="center" vertical="center"/>
    </xf>
    <xf numFmtId="164" fontId="7" fillId="0" borderId="7" xfId="1" applyNumberFormat="1" applyFont="1" applyFill="1" applyBorder="1" applyAlignment="1">
      <alignment horizontal="center" vertical="center"/>
    </xf>
    <xf numFmtId="164" fontId="7" fillId="0" borderId="24" xfId="1" applyNumberFormat="1" applyFont="1" applyFill="1" applyBorder="1" applyAlignment="1">
      <alignment horizontal="center" vertical="center"/>
    </xf>
    <xf numFmtId="164" fontId="7" fillId="0" borderId="11" xfId="1" applyNumberFormat="1" applyFont="1" applyFill="1" applyBorder="1" applyAlignment="1">
      <alignment horizontal="center" vertical="center"/>
    </xf>
    <xf numFmtId="164" fontId="3" fillId="0" borderId="0" xfId="1" applyNumberFormat="1" applyFont="1" applyFill="1" applyBorder="1"/>
    <xf numFmtId="164" fontId="3" fillId="0" borderId="0" xfId="1" applyNumberFormat="1" applyFont="1" applyFill="1"/>
    <xf numFmtId="164" fontId="11" fillId="0" borderId="9" xfId="1" applyNumberFormat="1" applyFont="1" applyFill="1" applyBorder="1" applyAlignment="1">
      <alignment horizontal="center" vertical="center" wrapText="1"/>
    </xf>
    <xf numFmtId="164" fontId="6" fillId="0" borderId="9" xfId="1" applyNumberFormat="1" applyFont="1" applyFill="1" applyBorder="1" applyAlignment="1">
      <alignment horizontal="center" vertical="center" wrapText="1"/>
    </xf>
    <xf numFmtId="164" fontId="11" fillId="0" borderId="10" xfId="1" applyNumberFormat="1" applyFont="1" applyFill="1" applyBorder="1" applyAlignment="1">
      <alignment horizontal="center" vertical="center" wrapText="1"/>
    </xf>
    <xf numFmtId="164" fontId="7" fillId="0" borderId="8" xfId="1" applyNumberFormat="1" applyFont="1" applyFill="1" applyBorder="1" applyAlignment="1">
      <alignment horizontal="center" vertical="center" wrapText="1"/>
    </xf>
    <xf numFmtId="164" fontId="7" fillId="0" borderId="9" xfId="1" applyNumberFormat="1" applyFont="1" applyFill="1" applyBorder="1" applyAlignment="1">
      <alignment horizontal="center" vertical="center" wrapText="1"/>
    </xf>
    <xf numFmtId="164" fontId="7" fillId="0" borderId="11" xfId="1" applyNumberFormat="1" applyFont="1" applyFill="1" applyBorder="1" applyAlignment="1">
      <alignment horizontal="center" vertical="center" wrapText="1"/>
    </xf>
    <xf numFmtId="164" fontId="7" fillId="0" borderId="33" xfId="1" applyNumberFormat="1" applyFont="1" applyFill="1" applyBorder="1" applyAlignment="1">
      <alignment horizontal="center" vertical="center"/>
    </xf>
    <xf numFmtId="164" fontId="7" fillId="0" borderId="10" xfId="1" applyNumberFormat="1" applyFont="1" applyFill="1" applyBorder="1" applyAlignment="1">
      <alignment horizontal="center" vertical="center"/>
    </xf>
    <xf numFmtId="164" fontId="12" fillId="0" borderId="10" xfId="1" applyNumberFormat="1" applyFont="1" applyFill="1" applyBorder="1" applyAlignment="1">
      <alignment horizontal="center" vertical="center" wrapText="1"/>
    </xf>
    <xf numFmtId="164" fontId="13" fillId="0" borderId="0" xfId="1" applyNumberFormat="1" applyFont="1" applyFill="1" applyBorder="1"/>
    <xf numFmtId="164" fontId="13" fillId="0" borderId="0" xfId="1" applyNumberFormat="1" applyFont="1" applyFill="1"/>
    <xf numFmtId="164" fontId="1" fillId="0" borderId="0" xfId="1" applyNumberFormat="1" applyFont="1" applyFill="1" applyBorder="1"/>
    <xf numFmtId="164" fontId="7" fillId="0" borderId="32" xfId="1" applyNumberFormat="1" applyFont="1" applyFill="1" applyBorder="1" applyAlignment="1">
      <alignment horizontal="center" vertical="center" wrapText="1"/>
    </xf>
    <xf numFmtId="164" fontId="12" fillId="0" borderId="9" xfId="1" applyNumberFormat="1" applyFont="1" applyFill="1" applyBorder="1" applyAlignment="1">
      <alignment horizontal="center" vertical="center" wrapText="1"/>
    </xf>
    <xf numFmtId="164" fontId="15" fillId="0" borderId="8" xfId="1" applyNumberFormat="1" applyFont="1" applyFill="1" applyBorder="1" applyAlignment="1">
      <alignment horizontal="center" vertical="center"/>
    </xf>
    <xf numFmtId="164" fontId="15" fillId="0" borderId="32" xfId="1" applyNumberFormat="1" applyFont="1" applyFill="1" applyBorder="1" applyAlignment="1">
      <alignment horizontal="center" vertical="center"/>
    </xf>
    <xf numFmtId="164" fontId="15" fillId="0" borderId="9" xfId="1" applyNumberFormat="1" applyFont="1" applyFill="1" applyBorder="1" applyAlignment="1">
      <alignment horizontal="center" vertical="center"/>
    </xf>
    <xf numFmtId="164" fontId="15" fillId="0" borderId="11" xfId="1" applyNumberFormat="1" applyFont="1" applyFill="1" applyBorder="1" applyAlignment="1">
      <alignment horizontal="center" vertical="center"/>
    </xf>
    <xf numFmtId="164" fontId="16" fillId="0" borderId="0" xfId="1" applyNumberFormat="1" applyFont="1" applyFill="1" applyBorder="1"/>
    <xf numFmtId="164" fontId="16" fillId="0" borderId="0" xfId="1" applyNumberFormat="1" applyFont="1" applyFill="1"/>
    <xf numFmtId="164" fontId="5" fillId="0" borderId="8" xfId="1" applyNumberFormat="1" applyFont="1" applyFill="1" applyBorder="1" applyAlignment="1">
      <alignment horizontal="center" vertical="center"/>
    </xf>
    <xf numFmtId="164" fontId="5" fillId="0" borderId="32" xfId="1" applyNumberFormat="1" applyFont="1" applyFill="1" applyBorder="1" applyAlignment="1">
      <alignment horizontal="center" vertical="center"/>
    </xf>
    <xf numFmtId="164" fontId="5" fillId="0" borderId="9" xfId="1" applyNumberFormat="1" applyFont="1" applyFill="1" applyBorder="1" applyAlignment="1">
      <alignment horizontal="center" vertical="center"/>
    </xf>
    <xf numFmtId="164" fontId="7" fillId="0" borderId="8" xfId="0" applyNumberFormat="1" applyFont="1" applyFill="1" applyBorder="1" applyAlignment="1">
      <alignment horizontal="center" vertical="center" wrapText="1"/>
    </xf>
    <xf numFmtId="164" fontId="7" fillId="0" borderId="9" xfId="0" applyNumberFormat="1" applyFont="1" applyFill="1" applyBorder="1" applyAlignment="1">
      <alignment horizontal="center" vertical="center" wrapText="1"/>
    </xf>
    <xf numFmtId="164" fontId="7" fillId="0" borderId="11" xfId="0" applyNumberFormat="1" applyFont="1" applyFill="1" applyBorder="1" applyAlignment="1">
      <alignment horizontal="center" vertical="center" wrapText="1"/>
    </xf>
    <xf numFmtId="164" fontId="7" fillId="0" borderId="33" xfId="0" applyNumberFormat="1" applyFont="1" applyFill="1" applyBorder="1" applyAlignment="1">
      <alignment horizontal="center" vertical="center" wrapText="1"/>
    </xf>
    <xf numFmtId="164" fontId="7" fillId="0" borderId="34" xfId="0" applyNumberFormat="1" applyFont="1" applyFill="1" applyBorder="1" applyAlignment="1">
      <alignment horizontal="center" vertical="center" wrapText="1"/>
    </xf>
    <xf numFmtId="164" fontId="7" fillId="0" borderId="8" xfId="0" applyNumberFormat="1" applyFont="1" applyFill="1" applyBorder="1" applyAlignment="1" applyProtection="1">
      <alignment horizontal="center" vertical="center" wrapText="1"/>
      <protection locked="0"/>
    </xf>
    <xf numFmtId="164" fontId="7" fillId="0" borderId="11" xfId="0" applyNumberFormat="1" applyFont="1" applyFill="1" applyBorder="1" applyAlignment="1" applyProtection="1">
      <alignment horizontal="center" vertical="center" wrapText="1"/>
      <protection locked="0"/>
    </xf>
    <xf numFmtId="164" fontId="5" fillId="0" borderId="8" xfId="0" applyNumberFormat="1" applyFont="1" applyFill="1" applyBorder="1" applyAlignment="1" applyProtection="1">
      <alignment horizontal="center" vertical="center" wrapText="1"/>
      <protection locked="0"/>
    </xf>
    <xf numFmtId="164" fontId="5" fillId="0" borderId="32" xfId="0" applyNumberFormat="1" applyFont="1" applyFill="1" applyBorder="1" applyAlignment="1" applyProtection="1">
      <alignment horizontal="center" vertical="center" wrapText="1"/>
      <protection locked="0"/>
    </xf>
    <xf numFmtId="164" fontId="5" fillId="0" borderId="33" xfId="0" applyNumberFormat="1" applyFont="1" applyFill="1" applyBorder="1" applyAlignment="1" applyProtection="1">
      <alignment horizontal="center" vertical="center" wrapText="1"/>
      <protection locked="0"/>
    </xf>
    <xf numFmtId="164" fontId="5" fillId="0" borderId="9" xfId="0" applyNumberFormat="1" applyFont="1" applyFill="1" applyBorder="1" applyAlignment="1" applyProtection="1">
      <alignment horizontal="center" vertical="center" wrapText="1"/>
      <protection locked="0"/>
    </xf>
    <xf numFmtId="164" fontId="7" fillId="0" borderId="10" xfId="0" applyNumberFormat="1" applyFont="1" applyFill="1" applyBorder="1" applyAlignment="1" applyProtection="1">
      <alignment horizontal="center" vertical="center" wrapText="1"/>
      <protection locked="0"/>
    </xf>
    <xf numFmtId="164" fontId="9" fillId="0" borderId="22" xfId="1" applyNumberFormat="1" applyFont="1" applyFill="1" applyBorder="1" applyAlignment="1">
      <alignment horizontal="left" vertical="center" wrapText="1"/>
    </xf>
    <xf numFmtId="164" fontId="11" fillId="0" borderId="23" xfId="1" applyNumberFormat="1" applyFont="1" applyFill="1" applyBorder="1" applyAlignment="1">
      <alignment horizontal="center" vertical="center" wrapText="1"/>
    </xf>
    <xf numFmtId="164" fontId="6" fillId="0" borderId="23" xfId="1" applyNumberFormat="1" applyFont="1" applyFill="1" applyBorder="1" applyAlignment="1">
      <alignment horizontal="center" vertical="center" wrapText="1"/>
    </xf>
    <xf numFmtId="164" fontId="11" fillId="0" borderId="24" xfId="1" applyNumberFormat="1" applyFont="1" applyFill="1" applyBorder="1" applyAlignment="1">
      <alignment horizontal="center" vertical="center" wrapText="1"/>
    </xf>
    <xf numFmtId="164" fontId="4" fillId="0" borderId="22" xfId="1" applyNumberFormat="1" applyFont="1" applyFill="1" applyBorder="1" applyAlignment="1">
      <alignment horizontal="center" vertical="center" wrapText="1"/>
    </xf>
    <xf numFmtId="164" fontId="4" fillId="0" borderId="25" xfId="1" applyNumberFormat="1" applyFont="1" applyFill="1" applyBorder="1" applyAlignment="1">
      <alignment horizontal="center" vertical="center" wrapText="1"/>
    </xf>
    <xf numFmtId="164" fontId="4" fillId="0" borderId="7" xfId="1" applyNumberFormat="1" applyFont="1" applyFill="1" applyBorder="1" applyAlignment="1">
      <alignment horizontal="center" vertical="center" wrapText="1"/>
    </xf>
    <xf numFmtId="164" fontId="1" fillId="0" borderId="0" xfId="1" applyNumberFormat="1" applyFont="1" applyFill="1" applyBorder="1" applyAlignment="1">
      <alignment horizontal="center" vertical="center"/>
    </xf>
    <xf numFmtId="164" fontId="1" fillId="0" borderId="6" xfId="1" applyNumberFormat="1" applyFont="1" applyFill="1" applyBorder="1" applyAlignment="1">
      <alignment horizontal="center" vertical="center"/>
    </xf>
    <xf numFmtId="164" fontId="11" fillId="0" borderId="28" xfId="1" applyNumberFormat="1" applyFont="1" applyFill="1" applyBorder="1" applyAlignment="1">
      <alignment horizontal="center" vertical="center" wrapText="1"/>
    </xf>
    <xf numFmtId="164" fontId="6" fillId="0" borderId="28" xfId="1" applyNumberFormat="1" applyFont="1" applyFill="1" applyBorder="1" applyAlignment="1">
      <alignment horizontal="center" vertical="center" wrapText="1"/>
    </xf>
    <xf numFmtId="164" fontId="11" fillId="0" borderId="29" xfId="1" applyNumberFormat="1" applyFont="1" applyFill="1" applyBorder="1" applyAlignment="1">
      <alignment horizontal="center" vertical="center" wrapText="1"/>
    </xf>
    <xf numFmtId="164" fontId="7" fillId="0" borderId="27" xfId="0" applyNumberFormat="1" applyFont="1" applyFill="1" applyBorder="1" applyAlignment="1" applyProtection="1">
      <alignment horizontal="center" vertical="center" wrapText="1"/>
      <protection locked="0"/>
    </xf>
    <xf numFmtId="164" fontId="7" fillId="0" borderId="31" xfId="0" applyNumberFormat="1" applyFont="1" applyFill="1" applyBorder="1" applyAlignment="1" applyProtection="1">
      <alignment horizontal="center" vertical="center" wrapText="1"/>
      <protection locked="0"/>
    </xf>
    <xf numFmtId="164" fontId="7" fillId="0" borderId="30" xfId="0" applyNumberFormat="1" applyFont="1" applyFill="1" applyBorder="1" applyAlignment="1" applyProtection="1">
      <alignment horizontal="center" vertical="center" wrapText="1"/>
      <protection locked="0"/>
    </xf>
    <xf numFmtId="164" fontId="4" fillId="0" borderId="22" xfId="1" applyNumberFormat="1" applyFont="1" applyFill="1" applyBorder="1" applyAlignment="1">
      <alignment horizontal="left" vertical="top" wrapText="1"/>
    </xf>
    <xf numFmtId="164" fontId="7" fillId="0" borderId="22" xfId="1" applyNumberFormat="1" applyFont="1" applyFill="1" applyBorder="1" applyAlignment="1">
      <alignment horizontal="center" vertical="center" wrapText="1"/>
    </xf>
    <xf numFmtId="164" fontId="7" fillId="0" borderId="25" xfId="1" applyNumberFormat="1" applyFont="1" applyFill="1" applyBorder="1" applyAlignment="1">
      <alignment horizontal="center" vertical="center" wrapText="1"/>
    </xf>
    <xf numFmtId="164" fontId="7" fillId="0" borderId="7" xfId="1" applyNumberFormat="1" applyFont="1" applyFill="1" applyBorder="1" applyAlignment="1">
      <alignment horizontal="center" vertical="center" wrapText="1"/>
    </xf>
    <xf numFmtId="164" fontId="7" fillId="0" borderId="6" xfId="1" applyNumberFormat="1" applyFont="1" applyFill="1" applyBorder="1" applyAlignment="1">
      <alignment horizontal="center" vertical="center" wrapText="1"/>
    </xf>
    <xf numFmtId="164" fontId="4" fillId="0" borderId="24" xfId="1" applyNumberFormat="1" applyFont="1" applyFill="1" applyBorder="1" applyAlignment="1">
      <alignment horizontal="center" vertical="center" wrapText="1"/>
    </xf>
    <xf numFmtId="164" fontId="18" fillId="0" borderId="0" xfId="1" applyNumberFormat="1" applyFont="1" applyAlignment="1">
      <alignment horizontal="left"/>
    </xf>
    <xf numFmtId="164" fontId="1" fillId="0" borderId="0" xfId="1" applyNumberFormat="1" applyFont="1" applyAlignment="1">
      <alignment horizontal="center" vertical="center"/>
    </xf>
    <xf numFmtId="164" fontId="19" fillId="0" borderId="0" xfId="1" applyNumberFormat="1" applyFont="1"/>
    <xf numFmtId="3" fontId="10" fillId="0" borderId="23" xfId="1" applyNumberFormat="1" applyFont="1" applyFill="1" applyBorder="1" applyAlignment="1">
      <alignment horizontal="center" vertical="center" wrapText="1"/>
    </xf>
    <xf numFmtId="3" fontId="11" fillId="0" borderId="9" xfId="1" applyNumberFormat="1" applyFont="1" applyFill="1" applyBorder="1" applyAlignment="1">
      <alignment horizontal="center" vertical="center" wrapText="1"/>
    </xf>
    <xf numFmtId="3" fontId="12" fillId="0" borderId="9" xfId="1" applyNumberFormat="1" applyFont="1" applyFill="1" applyBorder="1" applyAlignment="1">
      <alignment horizontal="center" vertical="center" wrapText="1"/>
    </xf>
    <xf numFmtId="3" fontId="11" fillId="0" borderId="23" xfId="1" applyNumberFormat="1" applyFont="1" applyFill="1" applyBorder="1" applyAlignment="1">
      <alignment horizontal="center" vertical="center" wrapText="1"/>
    </xf>
    <xf numFmtId="3" fontId="11" fillId="0" borderId="28" xfId="1" applyNumberFormat="1" applyFont="1" applyFill="1" applyBorder="1" applyAlignment="1">
      <alignment horizontal="center" vertical="center" wrapText="1"/>
    </xf>
    <xf numFmtId="3" fontId="12" fillId="0" borderId="2" xfId="1" applyNumberFormat="1" applyFont="1" applyFill="1" applyBorder="1" applyAlignment="1">
      <alignment horizontal="center" vertical="center" wrapText="1"/>
    </xf>
    <xf numFmtId="164" fontId="12" fillId="0" borderId="2" xfId="1" applyNumberFormat="1" applyFont="1" applyFill="1" applyBorder="1" applyAlignment="1">
      <alignment horizontal="center" vertical="center" wrapText="1"/>
    </xf>
    <xf numFmtId="164" fontId="20" fillId="0" borderId="2" xfId="1" applyNumberFormat="1" applyFont="1" applyFill="1" applyBorder="1" applyAlignment="1">
      <alignment horizontal="center" vertical="center" wrapText="1"/>
    </xf>
    <xf numFmtId="164" fontId="12" fillId="0" borderId="4" xfId="1" applyNumberFormat="1" applyFont="1" applyFill="1" applyBorder="1" applyAlignment="1">
      <alignment horizontal="center" vertical="center" wrapText="1"/>
    </xf>
    <xf numFmtId="164" fontId="20" fillId="0" borderId="9" xfId="1" applyNumberFormat="1" applyFont="1" applyFill="1" applyBorder="1" applyAlignment="1">
      <alignment horizontal="center" vertical="center" wrapText="1"/>
    </xf>
    <xf numFmtId="164" fontId="12" fillId="0" borderId="11" xfId="1" applyNumberFormat="1" applyFont="1" applyFill="1" applyBorder="1" applyAlignment="1">
      <alignment horizontal="center" vertical="center" wrapText="1"/>
    </xf>
    <xf numFmtId="164" fontId="17" fillId="0" borderId="36" xfId="1" applyNumberFormat="1" applyFont="1" applyFill="1" applyBorder="1" applyAlignment="1">
      <alignment horizontal="center" vertical="center"/>
    </xf>
    <xf numFmtId="164" fontId="17" fillId="0" borderId="8" xfId="1" applyNumberFormat="1" applyFont="1" applyFill="1" applyBorder="1" applyAlignment="1">
      <alignment horizontal="center" vertical="center"/>
    </xf>
    <xf numFmtId="164" fontId="17" fillId="0" borderId="9" xfId="1" applyNumberFormat="1" applyFont="1" applyFill="1" applyBorder="1" applyAlignment="1">
      <alignment horizontal="center" vertical="center"/>
    </xf>
    <xf numFmtId="164" fontId="17" fillId="0" borderId="11" xfId="1" applyNumberFormat="1" applyFont="1" applyFill="1" applyBorder="1" applyAlignment="1">
      <alignment horizontal="center" vertical="center"/>
    </xf>
    <xf numFmtId="164" fontId="20" fillId="0" borderId="27" xfId="1" applyNumberFormat="1" applyFont="1" applyFill="1" applyBorder="1" applyAlignment="1">
      <alignment horizontal="left" vertical="top" wrapText="1"/>
    </xf>
    <xf numFmtId="164" fontId="15" fillId="0" borderId="27" xfId="1" applyNumberFormat="1" applyFont="1" applyFill="1" applyBorder="1" applyAlignment="1">
      <alignment horizontal="center" vertical="center"/>
    </xf>
    <xf numFmtId="164" fontId="15" fillId="0" borderId="28" xfId="1" applyNumberFormat="1" applyFont="1" applyFill="1" applyBorder="1" applyAlignment="1">
      <alignment horizontal="center" vertical="center"/>
    </xf>
    <xf numFmtId="164" fontId="15" fillId="0" borderId="36" xfId="1" applyNumberFormat="1" applyFont="1" applyFill="1" applyBorder="1" applyAlignment="1">
      <alignment horizontal="center" vertical="center"/>
    </xf>
    <xf numFmtId="164" fontId="15" fillId="0" borderId="31" xfId="1" applyNumberFormat="1" applyFont="1" applyFill="1" applyBorder="1" applyAlignment="1">
      <alignment horizontal="center" vertical="center"/>
    </xf>
    <xf numFmtId="164" fontId="20" fillId="0" borderId="8" xfId="1" applyNumberFormat="1" applyFont="1" applyFill="1" applyBorder="1" applyAlignment="1">
      <alignment horizontal="left" vertical="top" wrapText="1"/>
    </xf>
    <xf numFmtId="164" fontId="17" fillId="0" borderId="12" xfId="1" applyNumberFormat="1" applyFont="1" applyFill="1" applyBorder="1" applyAlignment="1">
      <alignment horizontal="center" vertical="center"/>
    </xf>
    <xf numFmtId="164" fontId="17" fillId="0" borderId="35" xfId="1" applyNumberFormat="1" applyFont="1" applyFill="1" applyBorder="1" applyAlignment="1">
      <alignment horizontal="center" vertical="center"/>
    </xf>
    <xf numFmtId="164" fontId="5" fillId="0" borderId="27" xfId="0" applyNumberFormat="1" applyFont="1" applyFill="1" applyBorder="1" applyAlignment="1" applyProtection="1">
      <alignment horizontal="center" vertical="center" wrapText="1"/>
      <protection locked="0"/>
    </xf>
    <xf numFmtId="164" fontId="5" fillId="0" borderId="31" xfId="0" applyNumberFormat="1" applyFont="1" applyFill="1" applyBorder="1" applyAlignment="1" applyProtection="1">
      <alignment horizontal="center" vertical="center" wrapText="1"/>
      <protection locked="0"/>
    </xf>
    <xf numFmtId="164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164" fontId="7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11" fillId="0" borderId="9" xfId="1" applyNumberFormat="1" applyFont="1" applyFill="1" applyBorder="1" applyAlignment="1">
      <alignment horizontal="center" vertical="center" wrapText="1"/>
    </xf>
    <xf numFmtId="49" fontId="6" fillId="0" borderId="9" xfId="1" applyNumberFormat="1" applyFont="1" applyFill="1" applyBorder="1" applyAlignment="1">
      <alignment horizontal="center" vertical="center" wrapText="1"/>
    </xf>
    <xf numFmtId="49" fontId="11" fillId="0" borderId="10" xfId="1" applyNumberFormat="1" applyFont="1" applyFill="1" applyBorder="1" applyAlignment="1">
      <alignment horizontal="center" vertical="center" wrapText="1"/>
    </xf>
    <xf numFmtId="164" fontId="11" fillId="0" borderId="8" xfId="1" applyNumberFormat="1" applyFont="1" applyFill="1" applyBorder="1" applyAlignment="1">
      <alignment horizontal="justify" vertical="top" wrapText="1"/>
    </xf>
    <xf numFmtId="164" fontId="11" fillId="0" borderId="9" xfId="1" applyNumberFormat="1" applyFont="1" applyFill="1" applyBorder="1" applyAlignment="1">
      <alignment horizontal="justify" vertical="top" wrapText="1"/>
    </xf>
    <xf numFmtId="164" fontId="11" fillId="0" borderId="16" xfId="1" applyNumberFormat="1" applyFont="1" applyFill="1" applyBorder="1" applyAlignment="1">
      <alignment horizontal="justify" vertical="top" wrapText="1"/>
    </xf>
    <xf numFmtId="164" fontId="8" fillId="0" borderId="22" xfId="1" applyNumberFormat="1" applyFont="1" applyFill="1" applyBorder="1" applyAlignment="1">
      <alignment horizontal="justify" vertical="top" wrapText="1"/>
    </xf>
    <xf numFmtId="3" fontId="12" fillId="0" borderId="18" xfId="1" applyNumberFormat="1" applyFont="1" applyFill="1" applyBorder="1" applyAlignment="1">
      <alignment horizontal="center" vertical="center" wrapText="1"/>
    </xf>
    <xf numFmtId="164" fontId="11" fillId="0" borderId="18" xfId="1" applyNumberFormat="1" applyFont="1" applyFill="1" applyBorder="1" applyAlignment="1">
      <alignment horizontal="center" vertical="center" wrapText="1"/>
    </xf>
    <xf numFmtId="164" fontId="6" fillId="0" borderId="18" xfId="1" applyNumberFormat="1" applyFont="1" applyFill="1" applyBorder="1" applyAlignment="1">
      <alignment horizontal="center" vertical="center" wrapText="1"/>
    </xf>
    <xf numFmtId="164" fontId="12" fillId="0" borderId="18" xfId="1" applyNumberFormat="1" applyFont="1" applyFill="1" applyBorder="1" applyAlignment="1">
      <alignment horizontal="center" vertical="center" wrapText="1"/>
    </xf>
    <xf numFmtId="164" fontId="12" fillId="0" borderId="19" xfId="1" applyNumberFormat="1" applyFont="1" applyFill="1" applyBorder="1" applyAlignment="1">
      <alignment horizontal="center" vertical="center" wrapText="1"/>
    </xf>
    <xf numFmtId="164" fontId="7" fillId="0" borderId="16" xfId="1" applyNumberFormat="1" applyFont="1" applyFill="1" applyBorder="1" applyAlignment="1">
      <alignment horizontal="center" vertical="center" wrapText="1"/>
    </xf>
    <xf numFmtId="164" fontId="7" fillId="0" borderId="17" xfId="1" applyNumberFormat="1" applyFont="1" applyFill="1" applyBorder="1" applyAlignment="1">
      <alignment horizontal="center" vertical="center" wrapText="1"/>
    </xf>
    <xf numFmtId="164" fontId="7" fillId="0" borderId="20" xfId="1" applyNumberFormat="1" applyFont="1" applyFill="1" applyBorder="1" applyAlignment="1">
      <alignment horizontal="center" vertical="center" wrapText="1"/>
    </xf>
    <xf numFmtId="164" fontId="5" fillId="0" borderId="16" xfId="1" applyNumberFormat="1" applyFont="1" applyFill="1" applyBorder="1" applyAlignment="1">
      <alignment horizontal="center" vertical="center"/>
    </xf>
    <xf numFmtId="164" fontId="5" fillId="0" borderId="17" xfId="1" applyNumberFormat="1" applyFont="1" applyFill="1" applyBorder="1" applyAlignment="1">
      <alignment horizontal="center" vertical="center"/>
    </xf>
    <xf numFmtId="164" fontId="7" fillId="0" borderId="37" xfId="1" applyNumberFormat="1" applyFont="1" applyFill="1" applyBorder="1" applyAlignment="1">
      <alignment horizontal="center" vertical="center"/>
    </xf>
    <xf numFmtId="164" fontId="5" fillId="0" borderId="18" xfId="1" applyNumberFormat="1" applyFont="1" applyFill="1" applyBorder="1" applyAlignment="1">
      <alignment horizontal="center" vertical="center"/>
    </xf>
    <xf numFmtId="164" fontId="7" fillId="0" borderId="20" xfId="1" applyNumberFormat="1" applyFont="1" applyFill="1" applyBorder="1" applyAlignment="1">
      <alignment horizontal="center" vertical="center"/>
    </xf>
    <xf numFmtId="164" fontId="7" fillId="0" borderId="19" xfId="1" applyNumberFormat="1" applyFont="1" applyFill="1" applyBorder="1" applyAlignment="1">
      <alignment horizontal="center" vertical="center"/>
    </xf>
    <xf numFmtId="164" fontId="11" fillId="0" borderId="27" xfId="1" applyNumberFormat="1" applyFont="1" applyFill="1" applyBorder="1" applyAlignment="1">
      <alignment horizontal="justify" vertical="top" wrapText="1"/>
    </xf>
    <xf numFmtId="164" fontId="7" fillId="0" borderId="27" xfId="1" applyNumberFormat="1" applyFont="1" applyFill="1" applyBorder="1" applyAlignment="1">
      <alignment horizontal="center" vertical="center" wrapText="1"/>
    </xf>
    <xf numFmtId="164" fontId="7" fillId="0" borderId="31" xfId="1" applyNumberFormat="1" applyFont="1" applyFill="1" applyBorder="1" applyAlignment="1">
      <alignment horizontal="center" vertical="center" wrapText="1"/>
    </xf>
    <xf numFmtId="164" fontId="7" fillId="0" borderId="30" xfId="1" applyNumberFormat="1" applyFont="1" applyFill="1" applyBorder="1" applyAlignment="1">
      <alignment horizontal="center" vertical="center" wrapText="1"/>
    </xf>
    <xf numFmtId="164" fontId="5" fillId="0" borderId="27" xfId="1" applyNumberFormat="1" applyFont="1" applyFill="1" applyBorder="1" applyAlignment="1">
      <alignment horizontal="center" vertical="center"/>
    </xf>
    <xf numFmtId="164" fontId="5" fillId="0" borderId="31" xfId="1" applyNumberFormat="1" applyFont="1" applyFill="1" applyBorder="1" applyAlignment="1">
      <alignment horizontal="center" vertical="center"/>
    </xf>
    <xf numFmtId="164" fontId="7" fillId="0" borderId="38" xfId="1" applyNumberFormat="1" applyFont="1" applyFill="1" applyBorder="1" applyAlignment="1">
      <alignment horizontal="center" vertical="center"/>
    </xf>
    <xf numFmtId="164" fontId="5" fillId="0" borderId="28" xfId="1" applyNumberFormat="1" applyFont="1" applyFill="1" applyBorder="1" applyAlignment="1">
      <alignment horizontal="center" vertical="center"/>
    </xf>
    <xf numFmtId="164" fontId="7" fillId="0" borderId="30" xfId="1" applyNumberFormat="1" applyFont="1" applyFill="1" applyBorder="1" applyAlignment="1">
      <alignment horizontal="center" vertical="center"/>
    </xf>
    <xf numFmtId="164" fontId="7" fillId="0" borderId="29" xfId="1" applyNumberFormat="1" applyFont="1" applyFill="1" applyBorder="1" applyAlignment="1">
      <alignment horizontal="center" vertical="center"/>
    </xf>
    <xf numFmtId="164" fontId="7" fillId="0" borderId="23" xfId="1" applyNumberFormat="1" applyFont="1" applyFill="1" applyBorder="1" applyAlignment="1">
      <alignment horizontal="center" vertical="center" wrapText="1"/>
    </xf>
    <xf numFmtId="49" fontId="11" fillId="0" borderId="28" xfId="1" applyNumberFormat="1" applyFont="1" applyFill="1" applyBorder="1" applyAlignment="1">
      <alignment horizontal="center" vertical="center" wrapText="1"/>
    </xf>
    <xf numFmtId="49" fontId="11" fillId="0" borderId="29" xfId="1" applyNumberFormat="1" applyFont="1" applyFill="1" applyBorder="1" applyAlignment="1">
      <alignment horizontal="center" vertical="center" wrapText="1"/>
    </xf>
    <xf numFmtId="164" fontId="2" fillId="0" borderId="22" xfId="1" applyNumberFormat="1" applyFont="1" applyFill="1" applyBorder="1" applyAlignment="1">
      <alignment horizontal="left" vertical="center" wrapText="1"/>
    </xf>
    <xf numFmtId="164" fontId="8" fillId="3" borderId="12" xfId="0" applyNumberFormat="1" applyFont="1" applyFill="1" applyBorder="1" applyAlignment="1" applyProtection="1">
      <alignment horizontal="center" vertical="center" wrapText="1"/>
      <protection locked="0"/>
    </xf>
    <xf numFmtId="164" fontId="8" fillId="3" borderId="14" xfId="0" applyNumberFormat="1" applyFont="1" applyFill="1" applyBorder="1" applyAlignment="1" applyProtection="1">
      <alignment horizontal="center" vertical="center" wrapText="1"/>
      <protection locked="0"/>
    </xf>
    <xf numFmtId="164" fontId="8" fillId="3" borderId="13" xfId="0" applyNumberFormat="1" applyFont="1" applyFill="1" applyBorder="1" applyAlignment="1" applyProtection="1">
      <alignment horizontal="center" vertical="center" wrapText="1"/>
      <protection locked="0"/>
    </xf>
    <xf numFmtId="164" fontId="8" fillId="3" borderId="15" xfId="0" applyNumberFormat="1" applyFont="1" applyFill="1" applyBorder="1" applyAlignment="1" applyProtection="1">
      <alignment horizontal="center" vertical="center" wrapText="1"/>
      <protection locked="0"/>
    </xf>
    <xf numFmtId="164" fontId="8" fillId="3" borderId="17" xfId="0" applyNumberFormat="1" applyFont="1" applyFill="1" applyBorder="1" applyAlignment="1" applyProtection="1">
      <alignment horizontal="center" vertical="center" wrapText="1"/>
      <protection locked="0"/>
    </xf>
    <xf numFmtId="164" fontId="8" fillId="3" borderId="21" xfId="0" applyNumberFormat="1" applyFont="1" applyFill="1" applyBorder="1" applyAlignment="1" applyProtection="1">
      <alignment horizontal="center" vertical="center" wrapText="1"/>
      <protection locked="0"/>
    </xf>
    <xf numFmtId="164" fontId="8" fillId="3" borderId="16" xfId="0" applyNumberFormat="1" applyFont="1" applyFill="1" applyBorder="1" applyAlignment="1" applyProtection="1">
      <alignment horizontal="center" vertical="center" wrapText="1"/>
      <protection locked="0"/>
    </xf>
    <xf numFmtId="164" fontId="8" fillId="3" borderId="5" xfId="0" applyNumberFormat="1" applyFont="1" applyFill="1" applyBorder="1" applyAlignment="1" applyProtection="1">
      <alignment horizontal="center" vertical="center" wrapText="1"/>
      <protection locked="0"/>
    </xf>
    <xf numFmtId="164" fontId="8" fillId="3" borderId="6" xfId="0" applyNumberFormat="1" applyFont="1" applyFill="1" applyBorder="1" applyAlignment="1" applyProtection="1">
      <alignment horizontal="center" vertical="center" wrapText="1"/>
      <protection locked="0"/>
    </xf>
    <xf numFmtId="164" fontId="8" fillId="3" borderId="7" xfId="0" applyNumberFormat="1" applyFont="1" applyFill="1" applyBorder="1" applyAlignment="1" applyProtection="1">
      <alignment horizontal="center" vertical="center" wrapText="1"/>
      <protection locked="0"/>
    </xf>
    <xf numFmtId="164" fontId="9" fillId="3" borderId="2" xfId="0" applyNumberFormat="1" applyFont="1" applyFill="1" applyBorder="1" applyAlignment="1">
      <alignment horizontal="center" vertical="top" wrapText="1"/>
    </xf>
    <xf numFmtId="164" fontId="9" fillId="3" borderId="9" xfId="0" applyNumberFormat="1" applyFont="1" applyFill="1" applyBorder="1" applyAlignment="1">
      <alignment horizontal="center" vertical="top" wrapText="1"/>
    </xf>
    <xf numFmtId="164" fontId="9" fillId="3" borderId="18" xfId="0" applyNumberFormat="1" applyFont="1" applyFill="1" applyBorder="1" applyAlignment="1">
      <alignment horizontal="center" vertical="top" wrapText="1"/>
    </xf>
    <xf numFmtId="164" fontId="9" fillId="3" borderId="4" xfId="0" applyNumberFormat="1" applyFont="1" applyFill="1" applyBorder="1" applyAlignment="1">
      <alignment horizontal="center" vertical="top" wrapText="1"/>
    </xf>
    <xf numFmtId="164" fontId="9" fillId="3" borderId="11" xfId="0" applyNumberFormat="1" applyFont="1" applyFill="1" applyBorder="1" applyAlignment="1">
      <alignment horizontal="center" vertical="top" wrapText="1"/>
    </xf>
    <xf numFmtId="164" fontId="9" fillId="3" borderId="20" xfId="0" applyNumberFormat="1" applyFont="1" applyFill="1" applyBorder="1" applyAlignment="1">
      <alignment horizontal="center" vertical="top" wrapText="1"/>
    </xf>
    <xf numFmtId="164" fontId="11" fillId="0" borderId="12" xfId="1" applyNumberFormat="1" applyFont="1" applyFill="1" applyBorder="1" applyAlignment="1">
      <alignment horizontal="justify" vertical="top" wrapText="1"/>
    </xf>
    <xf numFmtId="164" fontId="11" fillId="0" borderId="14" xfId="1" applyNumberFormat="1" applyFont="1" applyFill="1" applyBorder="1" applyAlignment="1">
      <alignment horizontal="justify" vertical="top" wrapText="1"/>
    </xf>
    <xf numFmtId="164" fontId="11" fillId="0" borderId="27" xfId="1" applyNumberFormat="1" applyFont="1" applyFill="1" applyBorder="1" applyAlignment="1">
      <alignment horizontal="justify" vertical="top" wrapText="1"/>
    </xf>
    <xf numFmtId="164" fontId="2" fillId="0" borderId="0" xfId="1" applyNumberFormat="1" applyFont="1" applyAlignment="1">
      <alignment horizontal="center" wrapText="1"/>
    </xf>
    <xf numFmtId="164" fontId="2" fillId="0" borderId="0" xfId="1" applyNumberFormat="1" applyFont="1" applyAlignment="1">
      <alignment horizontal="center"/>
    </xf>
    <xf numFmtId="164" fontId="4" fillId="3" borderId="1" xfId="1" applyNumberFormat="1" applyFont="1" applyFill="1" applyBorder="1" applyAlignment="1">
      <alignment horizontal="center" vertical="center" wrapText="1"/>
    </xf>
    <xf numFmtId="164" fontId="4" fillId="3" borderId="8" xfId="1" applyNumberFormat="1" applyFont="1" applyFill="1" applyBorder="1" applyAlignment="1">
      <alignment horizontal="center" vertical="center" wrapText="1"/>
    </xf>
    <xf numFmtId="164" fontId="4" fillId="3" borderId="16" xfId="1" applyNumberFormat="1" applyFont="1" applyFill="1" applyBorder="1" applyAlignment="1">
      <alignment horizontal="center" vertical="center" wrapText="1"/>
    </xf>
    <xf numFmtId="164" fontId="8" fillId="3" borderId="2" xfId="0" applyNumberFormat="1" applyFont="1" applyFill="1" applyBorder="1" applyAlignment="1">
      <alignment horizontal="center" vertical="top" wrapText="1"/>
    </xf>
    <xf numFmtId="164" fontId="8" fillId="3" borderId="9" xfId="0" applyNumberFormat="1" applyFont="1" applyFill="1" applyBorder="1" applyAlignment="1">
      <alignment horizontal="center" vertical="top" wrapText="1"/>
    </xf>
    <xf numFmtId="164" fontId="8" fillId="3" borderId="18" xfId="0" applyNumberFormat="1" applyFont="1" applyFill="1" applyBorder="1" applyAlignment="1">
      <alignment horizontal="center" vertical="top" wrapText="1"/>
    </xf>
    <xf numFmtId="164" fontId="8" fillId="3" borderId="3" xfId="0" applyNumberFormat="1" applyFont="1" applyFill="1" applyBorder="1" applyAlignment="1">
      <alignment horizontal="center" vertical="top" wrapText="1"/>
    </xf>
    <xf numFmtId="164" fontId="8" fillId="3" borderId="10" xfId="0" applyNumberFormat="1" applyFont="1" applyFill="1" applyBorder="1" applyAlignment="1">
      <alignment horizontal="center" vertical="top" wrapText="1"/>
    </xf>
    <xf numFmtId="164" fontId="8" fillId="3" borderId="19" xfId="0" applyNumberFormat="1" applyFont="1" applyFill="1" applyBorder="1" applyAlignment="1">
      <alignment horizontal="center" vertical="top" wrapText="1"/>
    </xf>
    <xf numFmtId="164" fontId="9" fillId="3" borderId="1" xfId="0" applyNumberFormat="1" applyFont="1" applyFill="1" applyBorder="1" applyAlignment="1">
      <alignment horizontal="center" vertical="top" wrapText="1"/>
    </xf>
    <xf numFmtId="164" fontId="9" fillId="3" borderId="8" xfId="0" applyNumberFormat="1" applyFont="1" applyFill="1" applyBorder="1" applyAlignment="1">
      <alignment horizontal="center" vertical="top" wrapText="1"/>
    </xf>
    <xf numFmtId="164" fontId="9" fillId="3" borderId="16" xfId="0" applyNumberFormat="1" applyFont="1" applyFill="1" applyBorder="1" applyAlignment="1">
      <alignment horizontal="center" vertical="top" wrapText="1"/>
    </xf>
  </cellXfs>
  <cellStyles count="3">
    <cellStyle name="Обычный" xfId="0" builtinId="0"/>
    <cellStyle name="Обычный 3 4" xfId="2"/>
    <cellStyle name="Обычный_Алексеевский уведомление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outlinePr summaryBelow="0"/>
  </sheetPr>
  <dimension ref="A1:GG28"/>
  <sheetViews>
    <sheetView showGridLines="0" tabSelected="1" zoomScale="99" zoomScaleNormal="99" zoomScaleSheetLayoutView="100" workbookViewId="0">
      <pane xSplit="10" ySplit="5" topLeftCell="K26" activePane="bottomRight" state="frozen"/>
      <selection pane="topRight" activeCell="K1" sqref="K1"/>
      <selection pane="bottomLeft" activeCell="A6" sqref="A6"/>
      <selection pane="bottomRight" activeCell="AL23" sqref="AL23"/>
    </sheetView>
  </sheetViews>
  <sheetFormatPr defaultRowHeight="12.75" customHeight="1" x14ac:dyDescent="0.2"/>
  <cols>
    <col min="1" max="1" width="43.140625" style="78" customWidth="1"/>
    <col min="2" max="2" width="8" style="79" customWidth="1"/>
    <col min="3" max="3" width="6.5703125" style="2" customWidth="1"/>
    <col min="4" max="4" width="6" style="2" customWidth="1"/>
    <col min="5" max="5" width="13.28515625" style="80" customWidth="1"/>
    <col min="6" max="6" width="6.42578125" style="2" customWidth="1"/>
    <col min="7" max="7" width="7.28515625" style="2" customWidth="1"/>
    <col min="8" max="8" width="14.5703125" style="1" customWidth="1"/>
    <col min="9" max="9" width="15.5703125" style="1" customWidth="1"/>
    <col min="10" max="10" width="17.42578125" style="1" customWidth="1"/>
    <col min="11" max="13" width="14.5703125" style="2" customWidth="1"/>
    <col min="14" max="52" width="13.5703125" style="2" customWidth="1"/>
    <col min="53" max="53" width="13.7109375" style="2" customWidth="1"/>
    <col min="54" max="54" width="14.7109375" style="2" customWidth="1"/>
    <col min="55" max="55" width="16.85546875" style="2" customWidth="1"/>
    <col min="56" max="64" width="13.5703125" style="2" customWidth="1"/>
    <col min="65" max="95" width="9.140625" style="4" customWidth="1"/>
    <col min="96" max="189" width="9.140625" style="4"/>
    <col min="190" max="16384" width="9.140625" style="2"/>
  </cols>
  <sheetData>
    <row r="1" spans="1:189" ht="78.75" customHeight="1" x14ac:dyDescent="0.3">
      <c r="A1" s="162" t="s">
        <v>68</v>
      </c>
      <c r="B1" s="163"/>
      <c r="C1" s="163"/>
      <c r="D1" s="163"/>
      <c r="E1" s="163"/>
      <c r="F1" s="163"/>
      <c r="G1" s="163"/>
      <c r="H1" s="163"/>
    </row>
    <row r="2" spans="1:189" ht="25.5" customHeight="1" thickBot="1" x14ac:dyDescent="0.25">
      <c r="A2" s="5" t="s">
        <v>0</v>
      </c>
      <c r="B2" s="6"/>
      <c r="C2" s="7"/>
      <c r="D2" s="7"/>
      <c r="E2" s="8"/>
      <c r="F2" s="7"/>
      <c r="G2" s="7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  <c r="BJ2" s="9"/>
      <c r="BK2" s="9"/>
      <c r="BL2" s="9"/>
    </row>
    <row r="3" spans="1:189" ht="33" customHeight="1" thickBot="1" x14ac:dyDescent="0.25">
      <c r="A3" s="164" t="s">
        <v>1</v>
      </c>
      <c r="B3" s="167" t="s">
        <v>2</v>
      </c>
      <c r="C3" s="167" t="s">
        <v>3</v>
      </c>
      <c r="D3" s="167" t="s">
        <v>4</v>
      </c>
      <c r="E3" s="167" t="s">
        <v>5</v>
      </c>
      <c r="F3" s="167" t="s">
        <v>6</v>
      </c>
      <c r="G3" s="170" t="s">
        <v>7</v>
      </c>
      <c r="H3" s="173" t="s">
        <v>8</v>
      </c>
      <c r="I3" s="153" t="s">
        <v>66</v>
      </c>
      <c r="J3" s="156" t="s">
        <v>67</v>
      </c>
      <c r="K3" s="150" t="s">
        <v>26</v>
      </c>
      <c r="L3" s="151"/>
      <c r="M3" s="152"/>
      <c r="N3" s="150" t="s">
        <v>27</v>
      </c>
      <c r="O3" s="151"/>
      <c r="P3" s="152"/>
      <c r="Q3" s="150" t="s">
        <v>28</v>
      </c>
      <c r="R3" s="151"/>
      <c r="S3" s="152"/>
      <c r="T3" s="150" t="s">
        <v>29</v>
      </c>
      <c r="U3" s="151"/>
      <c r="V3" s="152"/>
      <c r="W3" s="150" t="s">
        <v>36</v>
      </c>
      <c r="X3" s="151"/>
      <c r="Y3" s="152"/>
      <c r="Z3" s="150" t="s">
        <v>37</v>
      </c>
      <c r="AA3" s="151"/>
      <c r="AB3" s="152"/>
      <c r="AC3" s="150" t="s">
        <v>38</v>
      </c>
      <c r="AD3" s="151"/>
      <c r="AE3" s="152"/>
      <c r="AF3" s="150" t="s">
        <v>39</v>
      </c>
      <c r="AG3" s="151"/>
      <c r="AH3" s="152"/>
      <c r="AI3" s="150" t="s">
        <v>40</v>
      </c>
      <c r="AJ3" s="151"/>
      <c r="AK3" s="152"/>
      <c r="AL3" s="150" t="s">
        <v>41</v>
      </c>
      <c r="AM3" s="151"/>
      <c r="AN3" s="152"/>
      <c r="AO3" s="150" t="s">
        <v>42</v>
      </c>
      <c r="AP3" s="151"/>
      <c r="AQ3" s="152"/>
      <c r="AR3" s="150" t="s">
        <v>31</v>
      </c>
      <c r="AS3" s="151"/>
      <c r="AT3" s="152"/>
      <c r="AU3" s="150" t="s">
        <v>43</v>
      </c>
      <c r="AV3" s="151"/>
      <c r="AW3" s="152"/>
      <c r="AX3" s="150" t="s">
        <v>30</v>
      </c>
      <c r="AY3" s="151"/>
      <c r="AZ3" s="152"/>
      <c r="BA3" s="150" t="s">
        <v>32</v>
      </c>
      <c r="BB3" s="151"/>
      <c r="BC3" s="152"/>
      <c r="BD3" s="150" t="s">
        <v>33</v>
      </c>
      <c r="BE3" s="151"/>
      <c r="BF3" s="152"/>
      <c r="BG3" s="150" t="s">
        <v>34</v>
      </c>
      <c r="BH3" s="151"/>
      <c r="BI3" s="152"/>
      <c r="BJ3" s="150" t="s">
        <v>35</v>
      </c>
      <c r="BK3" s="151"/>
      <c r="BL3" s="152"/>
    </row>
    <row r="4" spans="1:189" ht="16.5" customHeight="1" x14ac:dyDescent="0.2">
      <c r="A4" s="165"/>
      <c r="B4" s="168"/>
      <c r="C4" s="168"/>
      <c r="D4" s="168"/>
      <c r="E4" s="168"/>
      <c r="F4" s="168"/>
      <c r="G4" s="171"/>
      <c r="H4" s="174"/>
      <c r="I4" s="154"/>
      <c r="J4" s="157"/>
      <c r="K4" s="143" t="s">
        <v>8</v>
      </c>
      <c r="L4" s="143" t="s">
        <v>66</v>
      </c>
      <c r="M4" s="145" t="s">
        <v>67</v>
      </c>
      <c r="N4" s="144" t="s">
        <v>8</v>
      </c>
      <c r="O4" s="143" t="s">
        <v>66</v>
      </c>
      <c r="P4" s="145" t="s">
        <v>67</v>
      </c>
      <c r="Q4" s="144" t="s">
        <v>8</v>
      </c>
      <c r="R4" s="143" t="s">
        <v>66</v>
      </c>
      <c r="S4" s="145" t="s">
        <v>67</v>
      </c>
      <c r="T4" s="144" t="s">
        <v>8</v>
      </c>
      <c r="U4" s="143" t="s">
        <v>66</v>
      </c>
      <c r="V4" s="145" t="s">
        <v>67</v>
      </c>
      <c r="W4" s="144" t="s">
        <v>8</v>
      </c>
      <c r="X4" s="143" t="s">
        <v>66</v>
      </c>
      <c r="Y4" s="145" t="s">
        <v>67</v>
      </c>
      <c r="Z4" s="144" t="s">
        <v>8</v>
      </c>
      <c r="AA4" s="143" t="s">
        <v>66</v>
      </c>
      <c r="AB4" s="145" t="s">
        <v>67</v>
      </c>
      <c r="AC4" s="144" t="s">
        <v>8</v>
      </c>
      <c r="AD4" s="143" t="s">
        <v>66</v>
      </c>
      <c r="AE4" s="145" t="s">
        <v>67</v>
      </c>
      <c r="AF4" s="149" t="s">
        <v>8</v>
      </c>
      <c r="AG4" s="143" t="s">
        <v>66</v>
      </c>
      <c r="AH4" s="145" t="s">
        <v>67</v>
      </c>
      <c r="AI4" s="149" t="s">
        <v>8</v>
      </c>
      <c r="AJ4" s="143" t="s">
        <v>66</v>
      </c>
      <c r="AK4" s="145" t="s">
        <v>67</v>
      </c>
      <c r="AL4" s="149" t="s">
        <v>8</v>
      </c>
      <c r="AM4" s="143" t="s">
        <v>66</v>
      </c>
      <c r="AN4" s="145" t="s">
        <v>67</v>
      </c>
      <c r="AO4" s="149" t="s">
        <v>8</v>
      </c>
      <c r="AP4" s="143" t="s">
        <v>66</v>
      </c>
      <c r="AQ4" s="145" t="s">
        <v>67</v>
      </c>
      <c r="AR4" s="149" t="s">
        <v>8</v>
      </c>
      <c r="AS4" s="143" t="s">
        <v>66</v>
      </c>
      <c r="AT4" s="145" t="s">
        <v>67</v>
      </c>
      <c r="AU4" s="149" t="s">
        <v>8</v>
      </c>
      <c r="AV4" s="143" t="s">
        <v>66</v>
      </c>
      <c r="AW4" s="145" t="s">
        <v>67</v>
      </c>
      <c r="AX4" s="149" t="s">
        <v>8</v>
      </c>
      <c r="AY4" s="143" t="s">
        <v>66</v>
      </c>
      <c r="AZ4" s="145" t="s">
        <v>67</v>
      </c>
      <c r="BA4" s="149" t="s">
        <v>8</v>
      </c>
      <c r="BB4" s="143" t="s">
        <v>66</v>
      </c>
      <c r="BC4" s="145" t="s">
        <v>67</v>
      </c>
      <c r="BD4" s="149" t="s">
        <v>8</v>
      </c>
      <c r="BE4" s="143" t="s">
        <v>66</v>
      </c>
      <c r="BF4" s="145" t="s">
        <v>67</v>
      </c>
      <c r="BG4" s="147" t="s">
        <v>8</v>
      </c>
      <c r="BH4" s="143" t="s">
        <v>66</v>
      </c>
      <c r="BI4" s="145" t="s">
        <v>67</v>
      </c>
      <c r="BJ4" s="149" t="s">
        <v>8</v>
      </c>
      <c r="BK4" s="143" t="s">
        <v>66</v>
      </c>
      <c r="BL4" s="145" t="s">
        <v>67</v>
      </c>
    </row>
    <row r="5" spans="1:189" ht="29.25" customHeight="1" thickBot="1" x14ac:dyDescent="0.25">
      <c r="A5" s="166"/>
      <c r="B5" s="169"/>
      <c r="C5" s="169"/>
      <c r="D5" s="169"/>
      <c r="E5" s="169"/>
      <c r="F5" s="169"/>
      <c r="G5" s="172"/>
      <c r="H5" s="175"/>
      <c r="I5" s="155"/>
      <c r="J5" s="158"/>
      <c r="K5" s="144"/>
      <c r="L5" s="144"/>
      <c r="M5" s="146"/>
      <c r="N5" s="144"/>
      <c r="O5" s="144"/>
      <c r="P5" s="146"/>
      <c r="Q5" s="144"/>
      <c r="R5" s="144"/>
      <c r="S5" s="146"/>
      <c r="T5" s="144"/>
      <c r="U5" s="144"/>
      <c r="V5" s="146"/>
      <c r="W5" s="144"/>
      <c r="X5" s="144"/>
      <c r="Y5" s="146"/>
      <c r="Z5" s="144"/>
      <c r="AA5" s="144"/>
      <c r="AB5" s="146"/>
      <c r="AC5" s="144"/>
      <c r="AD5" s="144"/>
      <c r="AE5" s="146"/>
      <c r="AF5" s="144"/>
      <c r="AG5" s="144"/>
      <c r="AH5" s="146"/>
      <c r="AI5" s="144"/>
      <c r="AJ5" s="144"/>
      <c r="AK5" s="146"/>
      <c r="AL5" s="144"/>
      <c r="AM5" s="144"/>
      <c r="AN5" s="146"/>
      <c r="AO5" s="144"/>
      <c r="AP5" s="144"/>
      <c r="AQ5" s="146"/>
      <c r="AR5" s="144"/>
      <c r="AS5" s="144"/>
      <c r="AT5" s="146"/>
      <c r="AU5" s="144"/>
      <c r="AV5" s="144"/>
      <c r="AW5" s="146"/>
      <c r="AX5" s="144"/>
      <c r="AY5" s="144"/>
      <c r="AZ5" s="146"/>
      <c r="BA5" s="144"/>
      <c r="BB5" s="144"/>
      <c r="BC5" s="146"/>
      <c r="BD5" s="144"/>
      <c r="BE5" s="144"/>
      <c r="BF5" s="146"/>
      <c r="BG5" s="148"/>
      <c r="BH5" s="144"/>
      <c r="BI5" s="146"/>
      <c r="BJ5" s="144"/>
      <c r="BK5" s="144"/>
      <c r="BL5" s="146"/>
    </row>
    <row r="6" spans="1:189" s="21" customFormat="1" ht="39" customHeight="1" thickBot="1" x14ac:dyDescent="0.25">
      <c r="A6" s="114" t="s">
        <v>47</v>
      </c>
      <c r="B6" s="81">
        <v>861</v>
      </c>
      <c r="C6" s="10" t="s">
        <v>9</v>
      </c>
      <c r="D6" s="10" t="s">
        <v>10</v>
      </c>
      <c r="E6" s="11"/>
      <c r="F6" s="10"/>
      <c r="G6" s="12"/>
      <c r="H6" s="13">
        <f>K6+N6+Q6+T6+W6+Z6+AC6+AF6+AI6+AL6+AO6+AR6+AU6+AX6+BA6+BD6+BG6+BJ6</f>
        <v>152779.20000000001</v>
      </c>
      <c r="I6" s="14">
        <f>L6+O6+R6+U6+X6+AA6+AD6+AG6+AJ6+AM6+AP6+AS6+AV6+AY6+BB6+BE6+BH6+BK6</f>
        <v>30621.699999999997</v>
      </c>
      <c r="J6" s="15">
        <f>I6/H6*100</f>
        <v>20.043107962340422</v>
      </c>
      <c r="K6" s="13">
        <f>SUM(K7:K9)</f>
        <v>5399</v>
      </c>
      <c r="L6" s="16">
        <f>SUM(L7:L9)</f>
        <v>1492.8</v>
      </c>
      <c r="M6" s="17">
        <f>L6/K6*100</f>
        <v>27.649564734210035</v>
      </c>
      <c r="N6" s="13">
        <f>SUM(N7:N9)</f>
        <v>5365.2</v>
      </c>
      <c r="O6" s="16">
        <f>SUM(O7:O9)</f>
        <v>529.29999999999995</v>
      </c>
      <c r="P6" s="15">
        <f>O6/N6*100</f>
        <v>9.8654290613583822</v>
      </c>
      <c r="Q6" s="13">
        <f>SUM(Q7:Q9)</f>
        <v>3146.7</v>
      </c>
      <c r="R6" s="16">
        <f>SUM(R7:R9)</f>
        <v>732.8</v>
      </c>
      <c r="S6" s="15">
        <f>R6/Q6*100</f>
        <v>23.287888899481999</v>
      </c>
      <c r="T6" s="13">
        <f>SUM(T7:T9)</f>
        <v>4819</v>
      </c>
      <c r="U6" s="16">
        <f>SUM(U7:U9)</f>
        <v>757.3</v>
      </c>
      <c r="V6" s="15">
        <f>U6/T6*100</f>
        <v>15.714878605519816</v>
      </c>
      <c r="W6" s="13">
        <f>SUM(W7:W9)</f>
        <v>4672</v>
      </c>
      <c r="X6" s="16">
        <f>SUM(X7:X9)</f>
        <v>754</v>
      </c>
      <c r="Y6" s="15">
        <f>X6/W6*100</f>
        <v>16.138698630136986</v>
      </c>
      <c r="Z6" s="13">
        <f>SUM(Z7:Z9)</f>
        <v>4264</v>
      </c>
      <c r="AA6" s="16">
        <f>SUM(AA7:AA9)</f>
        <v>566.79999999999995</v>
      </c>
      <c r="AB6" s="15">
        <f>AA6/Z6*100</f>
        <v>13.292682926829267</v>
      </c>
      <c r="AC6" s="13">
        <f>SUM(AC7:AC9)</f>
        <v>4023.3</v>
      </c>
      <c r="AD6" s="16">
        <f>SUM(AD7:AD9)</f>
        <v>726</v>
      </c>
      <c r="AE6" s="15">
        <f>AD6/AC6*100</f>
        <v>18.044888524345687</v>
      </c>
      <c r="AF6" s="13">
        <f>SUM(AF7:AF9)</f>
        <v>3041.8</v>
      </c>
      <c r="AG6" s="16">
        <f>SUM(AG7:AG9)</f>
        <v>352.7</v>
      </c>
      <c r="AH6" s="15">
        <f>AG6/AF6*100</f>
        <v>11.595108159642315</v>
      </c>
      <c r="AI6" s="13">
        <f>SUM(AI7:AI9)</f>
        <v>2325.8000000000002</v>
      </c>
      <c r="AJ6" s="16">
        <f>SUM(AJ7:AJ9)</f>
        <v>321.7</v>
      </c>
      <c r="AK6" s="15">
        <f>AJ6/AI6*100</f>
        <v>13.831799810817783</v>
      </c>
      <c r="AL6" s="13">
        <f>SUM(AL7:AL9)</f>
        <v>3245.2</v>
      </c>
      <c r="AM6" s="16">
        <f>SUM(AM7:AM9)</f>
        <v>552.40000000000009</v>
      </c>
      <c r="AN6" s="15">
        <f>AM6/AL6*100</f>
        <v>17.022063355109086</v>
      </c>
      <c r="AO6" s="13">
        <f>SUM(AO7:AO9)</f>
        <v>6419.2000000000007</v>
      </c>
      <c r="AP6" s="16">
        <f>SUM(AP7:AP9)</f>
        <v>1683</v>
      </c>
      <c r="AQ6" s="15">
        <f>AP6/AO6*100</f>
        <v>26.218220338983052</v>
      </c>
      <c r="AR6" s="13">
        <f>SUM(AR7:AR9)</f>
        <v>6492.9</v>
      </c>
      <c r="AS6" s="16">
        <f>SUM(AS7:AS9)</f>
        <v>988.8</v>
      </c>
      <c r="AT6" s="15">
        <f>AS6/AR6*100</f>
        <v>15.228942383218595</v>
      </c>
      <c r="AU6" s="13">
        <f>SUM(AU7:AU9)</f>
        <v>5627.7</v>
      </c>
      <c r="AV6" s="16">
        <f>SUM(AV7:AV9)</f>
        <v>788</v>
      </c>
      <c r="AW6" s="15">
        <f>AV6/AU6*100</f>
        <v>14.002167848321696</v>
      </c>
      <c r="AX6" s="13">
        <f>SUM(AX7:AX9)</f>
        <v>1260.0999999999999</v>
      </c>
      <c r="AY6" s="16">
        <f>SUM(AY7:AY9)</f>
        <v>440.1</v>
      </c>
      <c r="AZ6" s="15">
        <f>AY6/AX6*100</f>
        <v>34.92579953971908</v>
      </c>
      <c r="BA6" s="13">
        <f>SUM(BA7:BA9)</f>
        <v>2691.7</v>
      </c>
      <c r="BB6" s="16">
        <f>SUM(BB7:BB9)</f>
        <v>496.8</v>
      </c>
      <c r="BC6" s="15">
        <f>BB6/BA6*100</f>
        <v>18.456737377865291</v>
      </c>
      <c r="BD6" s="13">
        <f>SUM(BD7:BD9)</f>
        <v>4131.8</v>
      </c>
      <c r="BE6" s="16">
        <f>SUM(BE7:BE9)</f>
        <v>899</v>
      </c>
      <c r="BF6" s="15">
        <f>BE6/BD6*100</f>
        <v>21.758071542669054</v>
      </c>
      <c r="BG6" s="13">
        <f>SUM(BG7:BG9)</f>
        <v>3853.1000000000004</v>
      </c>
      <c r="BH6" s="16">
        <f>SUM(BH7:BH9)</f>
        <v>382.5</v>
      </c>
      <c r="BI6" s="18">
        <f>BH6/BG6*100</f>
        <v>9.9270717084944593</v>
      </c>
      <c r="BJ6" s="13">
        <f>SUM(BJ7:BJ9)</f>
        <v>82000.7</v>
      </c>
      <c r="BK6" s="16">
        <f>SUM(BK7:BK9)</f>
        <v>18157.7</v>
      </c>
      <c r="BL6" s="15">
        <f>BK6/BJ6*100</f>
        <v>22.143347556789152</v>
      </c>
      <c r="BM6" s="20"/>
      <c r="BN6" s="20"/>
      <c r="BO6" s="20"/>
      <c r="BP6" s="20"/>
      <c r="BQ6" s="20"/>
      <c r="BR6" s="20"/>
      <c r="BS6" s="20"/>
      <c r="BT6" s="20"/>
      <c r="BU6" s="20"/>
      <c r="BV6" s="20"/>
      <c r="BW6" s="20"/>
      <c r="BX6" s="20"/>
      <c r="BY6" s="20"/>
      <c r="BZ6" s="20"/>
      <c r="CA6" s="20"/>
      <c r="CB6" s="20"/>
      <c r="CC6" s="20"/>
      <c r="CD6" s="20"/>
      <c r="CE6" s="20"/>
      <c r="CF6" s="20"/>
      <c r="CG6" s="20"/>
      <c r="CH6" s="20"/>
      <c r="CI6" s="20"/>
      <c r="CJ6" s="20"/>
      <c r="CK6" s="20"/>
      <c r="CL6" s="20"/>
      <c r="CM6" s="20"/>
      <c r="CN6" s="20"/>
      <c r="CO6" s="20"/>
      <c r="CP6" s="20"/>
      <c r="CQ6" s="20"/>
      <c r="CR6" s="20"/>
      <c r="CS6" s="20"/>
      <c r="CT6" s="20"/>
      <c r="CU6" s="20"/>
      <c r="CV6" s="20"/>
      <c r="CW6" s="20"/>
      <c r="CX6" s="20"/>
      <c r="CY6" s="20"/>
      <c r="CZ6" s="20"/>
      <c r="DA6" s="20"/>
      <c r="DB6" s="20"/>
      <c r="DC6" s="20"/>
      <c r="DD6" s="20"/>
      <c r="DE6" s="20"/>
      <c r="DF6" s="20"/>
      <c r="DG6" s="20"/>
      <c r="DH6" s="20"/>
      <c r="DI6" s="20"/>
      <c r="DJ6" s="20"/>
      <c r="DK6" s="20"/>
      <c r="DL6" s="20"/>
      <c r="DM6" s="20"/>
      <c r="DN6" s="20"/>
      <c r="DO6" s="20"/>
      <c r="DP6" s="20"/>
      <c r="DQ6" s="20"/>
      <c r="DR6" s="20"/>
      <c r="DS6" s="20"/>
      <c r="DT6" s="20"/>
      <c r="DU6" s="20"/>
      <c r="DV6" s="20"/>
      <c r="DW6" s="20"/>
      <c r="DX6" s="20"/>
      <c r="DY6" s="20"/>
      <c r="DZ6" s="20"/>
      <c r="EA6" s="20"/>
      <c r="EB6" s="20"/>
      <c r="EC6" s="20"/>
      <c r="ED6" s="20"/>
      <c r="EE6" s="20"/>
      <c r="EF6" s="20"/>
      <c r="EG6" s="20"/>
      <c r="EH6" s="20"/>
      <c r="EI6" s="20"/>
      <c r="EJ6" s="20"/>
      <c r="EK6" s="20"/>
      <c r="EL6" s="20"/>
      <c r="EM6" s="20"/>
      <c r="EN6" s="20"/>
      <c r="EO6" s="20"/>
      <c r="EP6" s="20"/>
      <c r="EQ6" s="20"/>
      <c r="ER6" s="20"/>
      <c r="ES6" s="20"/>
      <c r="ET6" s="20"/>
      <c r="EU6" s="20"/>
      <c r="EV6" s="20"/>
      <c r="EW6" s="20"/>
      <c r="EX6" s="20"/>
      <c r="EY6" s="20"/>
      <c r="EZ6" s="20"/>
      <c r="FA6" s="20"/>
      <c r="FB6" s="20"/>
      <c r="FC6" s="20"/>
      <c r="FD6" s="20"/>
      <c r="FE6" s="20"/>
      <c r="FF6" s="20"/>
      <c r="FG6" s="20"/>
      <c r="FH6" s="20"/>
      <c r="FI6" s="20"/>
      <c r="FJ6" s="20"/>
      <c r="FK6" s="20"/>
      <c r="FL6" s="20"/>
      <c r="FM6" s="20"/>
      <c r="FN6" s="20"/>
      <c r="FO6" s="20"/>
      <c r="FP6" s="20"/>
      <c r="FQ6" s="20"/>
      <c r="FR6" s="20"/>
      <c r="FS6" s="20"/>
      <c r="FT6" s="20"/>
      <c r="FU6" s="20"/>
      <c r="FV6" s="20"/>
      <c r="FW6" s="20"/>
      <c r="FX6" s="20"/>
      <c r="FY6" s="20"/>
      <c r="FZ6" s="20"/>
      <c r="GA6" s="20"/>
      <c r="GB6" s="20"/>
      <c r="GC6" s="20"/>
      <c r="GD6" s="20"/>
      <c r="GE6" s="20"/>
      <c r="GF6" s="20"/>
      <c r="GG6" s="20"/>
    </row>
    <row r="7" spans="1:189" s="41" customFormat="1" ht="20.25" customHeight="1" x14ac:dyDescent="0.2">
      <c r="A7" s="96"/>
      <c r="B7" s="86">
        <v>861</v>
      </c>
      <c r="C7" s="87" t="s">
        <v>9</v>
      </c>
      <c r="D7" s="87" t="s">
        <v>10</v>
      </c>
      <c r="E7" s="88" t="s">
        <v>14</v>
      </c>
      <c r="F7" s="87" t="s">
        <v>11</v>
      </c>
      <c r="G7" s="89" t="s">
        <v>12</v>
      </c>
      <c r="H7" s="102">
        <f t="shared" ref="H7:I12" si="0">K7+N7+Q7+T7+W7+Z7+AC7+AF7+AI7+AL7+AO7+AR7+AU7+AX7+BA7+BD7+BG7+BJ7</f>
        <v>41544</v>
      </c>
      <c r="I7" s="103">
        <f t="shared" si="0"/>
        <v>10386</v>
      </c>
      <c r="J7" s="92">
        <f>I7/H7*100</f>
        <v>25</v>
      </c>
      <c r="K7" s="97">
        <v>3005.6</v>
      </c>
      <c r="L7" s="100">
        <v>751.4</v>
      </c>
      <c r="M7" s="99">
        <f>L7/K7*100</f>
        <v>25</v>
      </c>
      <c r="N7" s="97">
        <v>2117.1999999999998</v>
      </c>
      <c r="O7" s="98">
        <v>529.29999999999995</v>
      </c>
      <c r="P7" s="99">
        <f>O7/N7*100</f>
        <v>25</v>
      </c>
      <c r="Q7" s="97">
        <v>1470.4</v>
      </c>
      <c r="R7" s="98">
        <v>367.6</v>
      </c>
      <c r="S7" s="99">
        <f>R7/Q7*100</f>
        <v>25</v>
      </c>
      <c r="T7" s="97">
        <v>1647.8</v>
      </c>
      <c r="U7" s="98">
        <v>411.9</v>
      </c>
      <c r="V7" s="99">
        <f>U7/T7*100</f>
        <v>24.996965651171259</v>
      </c>
      <c r="W7" s="97">
        <v>1737.4</v>
      </c>
      <c r="X7" s="98">
        <v>434.4</v>
      </c>
      <c r="Y7" s="99">
        <f>X7/W7*100</f>
        <v>25.002877863474154</v>
      </c>
      <c r="Z7" s="97">
        <v>2267.5</v>
      </c>
      <c r="AA7" s="98">
        <v>566.79999999999995</v>
      </c>
      <c r="AB7" s="99">
        <f>AA7/Z7*100</f>
        <v>24.996692392502755</v>
      </c>
      <c r="AC7" s="97">
        <v>1260.4000000000001</v>
      </c>
      <c r="AD7" s="98">
        <v>315.10000000000002</v>
      </c>
      <c r="AE7" s="99">
        <f>AD7/AC7*100</f>
        <v>25</v>
      </c>
      <c r="AF7" s="97">
        <v>1410.5</v>
      </c>
      <c r="AG7" s="98">
        <v>352.7</v>
      </c>
      <c r="AH7" s="99">
        <f>AG7/AF7*100</f>
        <v>25.005317263381777</v>
      </c>
      <c r="AI7" s="97">
        <v>1286.5999999999999</v>
      </c>
      <c r="AJ7" s="98">
        <v>321.7</v>
      </c>
      <c r="AK7" s="99">
        <f>AJ7/AI7*100</f>
        <v>25.003886211720815</v>
      </c>
      <c r="AL7" s="97">
        <v>1410.7</v>
      </c>
      <c r="AM7" s="98">
        <v>352.6</v>
      </c>
      <c r="AN7" s="99">
        <f>AM7/AL7*100</f>
        <v>24.994683490465729</v>
      </c>
      <c r="AO7" s="97">
        <v>2914.8</v>
      </c>
      <c r="AP7" s="98">
        <v>728.7</v>
      </c>
      <c r="AQ7" s="99">
        <f>AP7/AO7*100</f>
        <v>25</v>
      </c>
      <c r="AR7" s="97">
        <v>2381.6999999999998</v>
      </c>
      <c r="AS7" s="98">
        <v>595.5</v>
      </c>
      <c r="AT7" s="99">
        <f>AS7/AR7*100</f>
        <v>25.003149011210478</v>
      </c>
      <c r="AU7" s="97">
        <v>2509.1999999999998</v>
      </c>
      <c r="AV7" s="98">
        <v>502.3</v>
      </c>
      <c r="AW7" s="99">
        <f>AV7/AU7*100</f>
        <v>20.018332536266541</v>
      </c>
      <c r="AX7" s="97">
        <v>1260.0999999999999</v>
      </c>
      <c r="AY7" s="98">
        <v>440.1</v>
      </c>
      <c r="AZ7" s="99">
        <f>AY7/AX7*100</f>
        <v>34.92579953971908</v>
      </c>
      <c r="BA7" s="97">
        <v>1987.4</v>
      </c>
      <c r="BB7" s="98">
        <v>496.8</v>
      </c>
      <c r="BC7" s="99">
        <f>BB7/BA7*100</f>
        <v>24.997484150145919</v>
      </c>
      <c r="BD7" s="97">
        <v>1893.3</v>
      </c>
      <c r="BE7" s="98">
        <v>473.3</v>
      </c>
      <c r="BF7" s="99">
        <f>BE7/BD7*100</f>
        <v>24.998679554217503</v>
      </c>
      <c r="BG7" s="100">
        <v>1530.2</v>
      </c>
      <c r="BH7" s="98">
        <v>382.5</v>
      </c>
      <c r="BI7" s="99">
        <f>BH7/BG7*100</f>
        <v>24.996732453274081</v>
      </c>
      <c r="BJ7" s="97">
        <v>9453.2000000000007</v>
      </c>
      <c r="BK7" s="98">
        <v>2363.3000000000002</v>
      </c>
      <c r="BL7" s="99">
        <f>BK7/BJ7*100</f>
        <v>25</v>
      </c>
      <c r="BM7" s="40"/>
      <c r="BN7" s="40"/>
      <c r="BO7" s="40"/>
      <c r="BP7" s="40"/>
      <c r="BQ7" s="40"/>
      <c r="BR7" s="40"/>
      <c r="BS7" s="40"/>
      <c r="BT7" s="40"/>
      <c r="BU7" s="40"/>
      <c r="BV7" s="40"/>
      <c r="BW7" s="40"/>
      <c r="BX7" s="40"/>
      <c r="BY7" s="40"/>
      <c r="BZ7" s="40"/>
      <c r="CA7" s="40"/>
      <c r="CB7" s="40"/>
      <c r="CC7" s="40"/>
      <c r="CD7" s="40"/>
      <c r="CE7" s="40"/>
      <c r="CF7" s="40"/>
      <c r="CG7" s="40"/>
      <c r="CH7" s="40"/>
      <c r="CI7" s="40"/>
      <c r="CJ7" s="40"/>
      <c r="CK7" s="40"/>
      <c r="CL7" s="40"/>
      <c r="CM7" s="40"/>
      <c r="CN7" s="40"/>
      <c r="CO7" s="40"/>
      <c r="CP7" s="40"/>
      <c r="CQ7" s="40"/>
      <c r="CR7" s="40"/>
      <c r="CS7" s="40"/>
      <c r="CT7" s="40"/>
      <c r="CU7" s="40"/>
      <c r="CV7" s="40"/>
      <c r="CW7" s="40"/>
      <c r="CX7" s="40"/>
      <c r="CY7" s="40"/>
      <c r="CZ7" s="40"/>
      <c r="DA7" s="40"/>
      <c r="DB7" s="40"/>
      <c r="DC7" s="40"/>
      <c r="DD7" s="40"/>
      <c r="DE7" s="40"/>
      <c r="DF7" s="40"/>
      <c r="DG7" s="40"/>
      <c r="DH7" s="40"/>
      <c r="DI7" s="40"/>
      <c r="DJ7" s="40"/>
      <c r="DK7" s="40"/>
      <c r="DL7" s="40"/>
      <c r="DM7" s="40"/>
      <c r="DN7" s="40"/>
      <c r="DO7" s="40"/>
      <c r="DP7" s="40"/>
      <c r="DQ7" s="40"/>
      <c r="DR7" s="40"/>
      <c r="DS7" s="40"/>
      <c r="DT7" s="40"/>
      <c r="DU7" s="40"/>
      <c r="DV7" s="40"/>
      <c r="DW7" s="40"/>
      <c r="DX7" s="40"/>
      <c r="DY7" s="40"/>
      <c r="DZ7" s="40"/>
      <c r="EA7" s="40"/>
      <c r="EB7" s="40"/>
      <c r="EC7" s="40"/>
      <c r="ED7" s="40"/>
      <c r="EE7" s="40"/>
      <c r="EF7" s="40"/>
      <c r="EG7" s="40"/>
      <c r="EH7" s="40"/>
      <c r="EI7" s="40"/>
      <c r="EJ7" s="40"/>
      <c r="EK7" s="40"/>
      <c r="EL7" s="40"/>
      <c r="EM7" s="40"/>
      <c r="EN7" s="40"/>
      <c r="EO7" s="40"/>
      <c r="EP7" s="40"/>
      <c r="EQ7" s="40"/>
      <c r="ER7" s="40"/>
      <c r="ES7" s="40"/>
      <c r="ET7" s="40"/>
      <c r="EU7" s="40"/>
      <c r="EV7" s="40"/>
      <c r="EW7" s="40"/>
      <c r="EX7" s="40"/>
      <c r="EY7" s="40"/>
      <c r="EZ7" s="40"/>
      <c r="FA7" s="40"/>
      <c r="FB7" s="40"/>
      <c r="FC7" s="40"/>
      <c r="FD7" s="40"/>
      <c r="FE7" s="40"/>
      <c r="FF7" s="40"/>
      <c r="FG7" s="40"/>
      <c r="FH7" s="40"/>
      <c r="FI7" s="40"/>
      <c r="FJ7" s="40"/>
      <c r="FK7" s="40"/>
      <c r="FL7" s="40"/>
      <c r="FM7" s="40"/>
      <c r="FN7" s="40"/>
      <c r="FO7" s="40"/>
      <c r="FP7" s="40"/>
      <c r="FQ7" s="40"/>
      <c r="FR7" s="40"/>
      <c r="FS7" s="40"/>
      <c r="FT7" s="40"/>
      <c r="FU7" s="40"/>
      <c r="FV7" s="40"/>
      <c r="FW7" s="40"/>
      <c r="FX7" s="40"/>
      <c r="FY7" s="40"/>
      <c r="FZ7" s="40"/>
      <c r="GA7" s="40"/>
      <c r="GB7" s="40"/>
      <c r="GC7" s="40"/>
      <c r="GD7" s="40"/>
      <c r="GE7" s="40"/>
      <c r="GF7" s="40"/>
      <c r="GG7" s="40"/>
    </row>
    <row r="8" spans="1:189" s="41" customFormat="1" ht="20.25" hidden="1" customHeight="1" x14ac:dyDescent="0.2">
      <c r="A8" s="101"/>
      <c r="B8" s="83">
        <v>861</v>
      </c>
      <c r="C8" s="35" t="s">
        <v>9</v>
      </c>
      <c r="D8" s="35" t="s">
        <v>10</v>
      </c>
      <c r="E8" s="90" t="s">
        <v>63</v>
      </c>
      <c r="F8" s="35" t="s">
        <v>11</v>
      </c>
      <c r="G8" s="91" t="s">
        <v>12</v>
      </c>
      <c r="H8" s="93">
        <f t="shared" ref="H8" si="1">K8+N8+Q8+T8+W8+Z8+AC8+AF8+AI8+AL8+AO8+AR8+AU8+AX8+BA8+BD8+BG8+BJ8</f>
        <v>0</v>
      </c>
      <c r="I8" s="94">
        <f t="shared" ref="I8" si="2">L8+O8+R8+U8+X8+AA8+AD8+AG8+AJ8+AM8+AP8+AS8+AV8+AY8+BB8+BE8+BH8+BK8</f>
        <v>0</v>
      </c>
      <c r="J8" s="95" t="e">
        <f>I8/H8*100</f>
        <v>#DIV/0!</v>
      </c>
      <c r="K8" s="36"/>
      <c r="L8" s="37"/>
      <c r="M8" s="39" t="e">
        <f>L8/K8*100</f>
        <v>#DIV/0!</v>
      </c>
      <c r="N8" s="36"/>
      <c r="O8" s="38"/>
      <c r="P8" s="39" t="e">
        <f>O8/N8*100</f>
        <v>#DIV/0!</v>
      </c>
      <c r="Q8" s="36"/>
      <c r="R8" s="38"/>
      <c r="S8" s="39" t="e">
        <f>R8/Q8*100</f>
        <v>#DIV/0!</v>
      </c>
      <c r="T8" s="36"/>
      <c r="U8" s="38"/>
      <c r="V8" s="39" t="e">
        <f>U8/T8*100</f>
        <v>#DIV/0!</v>
      </c>
      <c r="W8" s="36"/>
      <c r="X8" s="38"/>
      <c r="Y8" s="39" t="e">
        <f>X8/W8*100</f>
        <v>#DIV/0!</v>
      </c>
      <c r="Z8" s="36"/>
      <c r="AA8" s="38"/>
      <c r="AB8" s="39" t="e">
        <f>AA8/Z8*100</f>
        <v>#DIV/0!</v>
      </c>
      <c r="AC8" s="36"/>
      <c r="AD8" s="38"/>
      <c r="AE8" s="39" t="e">
        <f>AD8/AC8*100</f>
        <v>#DIV/0!</v>
      </c>
      <c r="AF8" s="36"/>
      <c r="AG8" s="38"/>
      <c r="AH8" s="39" t="e">
        <f>AG8/AF8*100</f>
        <v>#DIV/0!</v>
      </c>
      <c r="AI8" s="36"/>
      <c r="AJ8" s="38"/>
      <c r="AK8" s="39" t="e">
        <f>AJ8/AI8*100</f>
        <v>#DIV/0!</v>
      </c>
      <c r="AL8" s="36"/>
      <c r="AM8" s="38"/>
      <c r="AN8" s="39" t="e">
        <f>AM8/AL8*100</f>
        <v>#DIV/0!</v>
      </c>
      <c r="AO8" s="36"/>
      <c r="AP8" s="38"/>
      <c r="AQ8" s="39" t="e">
        <f>AP8/AO8*100</f>
        <v>#DIV/0!</v>
      </c>
      <c r="AR8" s="36"/>
      <c r="AS8" s="38"/>
      <c r="AT8" s="39" t="e">
        <f>AS8/AR8*100</f>
        <v>#DIV/0!</v>
      </c>
      <c r="AU8" s="36"/>
      <c r="AV8" s="38"/>
      <c r="AW8" s="39" t="e">
        <f>AV8/AU8*100</f>
        <v>#DIV/0!</v>
      </c>
      <c r="AX8" s="36"/>
      <c r="AY8" s="38"/>
      <c r="AZ8" s="39" t="e">
        <f>AY8/AX8*100</f>
        <v>#DIV/0!</v>
      </c>
      <c r="BA8" s="36"/>
      <c r="BB8" s="38"/>
      <c r="BC8" s="39" t="e">
        <f>BB8/BA8*100</f>
        <v>#DIV/0!</v>
      </c>
      <c r="BD8" s="36"/>
      <c r="BE8" s="38"/>
      <c r="BF8" s="39" t="e">
        <f>BE8/BD8*100</f>
        <v>#DIV/0!</v>
      </c>
      <c r="BG8" s="37"/>
      <c r="BH8" s="38"/>
      <c r="BI8" s="39" t="e">
        <f>BH8/BG8*100</f>
        <v>#DIV/0!</v>
      </c>
      <c r="BJ8" s="36"/>
      <c r="BK8" s="38"/>
      <c r="BL8" s="39" t="e">
        <f>BK8/BJ8*100</f>
        <v>#DIV/0!</v>
      </c>
      <c r="BM8" s="40"/>
      <c r="BN8" s="40"/>
      <c r="BO8" s="40"/>
      <c r="BP8" s="40"/>
      <c r="BQ8" s="40"/>
      <c r="BR8" s="40"/>
      <c r="BS8" s="40"/>
      <c r="BT8" s="40"/>
      <c r="BU8" s="40"/>
      <c r="BV8" s="40"/>
      <c r="BW8" s="40"/>
      <c r="BX8" s="40"/>
      <c r="BY8" s="40"/>
      <c r="BZ8" s="40"/>
      <c r="CA8" s="40"/>
      <c r="CB8" s="40"/>
      <c r="CC8" s="40"/>
      <c r="CD8" s="40"/>
      <c r="CE8" s="40"/>
      <c r="CF8" s="40"/>
      <c r="CG8" s="40"/>
      <c r="CH8" s="40"/>
      <c r="CI8" s="40"/>
      <c r="CJ8" s="40"/>
      <c r="CK8" s="40"/>
      <c r="CL8" s="40"/>
      <c r="CM8" s="40"/>
      <c r="CN8" s="40"/>
      <c r="CO8" s="40"/>
      <c r="CP8" s="40"/>
      <c r="CQ8" s="40"/>
      <c r="CR8" s="40"/>
      <c r="CS8" s="40"/>
      <c r="CT8" s="40"/>
      <c r="CU8" s="40"/>
      <c r="CV8" s="40"/>
      <c r="CW8" s="40"/>
      <c r="CX8" s="40"/>
      <c r="CY8" s="40"/>
      <c r="CZ8" s="40"/>
      <c r="DA8" s="40"/>
      <c r="DB8" s="40"/>
      <c r="DC8" s="40"/>
      <c r="DD8" s="40"/>
      <c r="DE8" s="40"/>
      <c r="DF8" s="40"/>
      <c r="DG8" s="40"/>
      <c r="DH8" s="40"/>
      <c r="DI8" s="40"/>
      <c r="DJ8" s="40"/>
      <c r="DK8" s="40"/>
      <c r="DL8" s="40"/>
      <c r="DM8" s="40"/>
      <c r="DN8" s="40"/>
      <c r="DO8" s="40"/>
      <c r="DP8" s="40"/>
      <c r="DQ8" s="40"/>
      <c r="DR8" s="40"/>
      <c r="DS8" s="40"/>
      <c r="DT8" s="40"/>
      <c r="DU8" s="40"/>
      <c r="DV8" s="40"/>
      <c r="DW8" s="40"/>
      <c r="DX8" s="40"/>
      <c r="DY8" s="40"/>
      <c r="DZ8" s="40"/>
      <c r="EA8" s="40"/>
      <c r="EB8" s="40"/>
      <c r="EC8" s="40"/>
      <c r="ED8" s="40"/>
      <c r="EE8" s="40"/>
      <c r="EF8" s="40"/>
      <c r="EG8" s="40"/>
      <c r="EH8" s="40"/>
      <c r="EI8" s="40"/>
      <c r="EJ8" s="40"/>
      <c r="EK8" s="40"/>
      <c r="EL8" s="40"/>
      <c r="EM8" s="40"/>
      <c r="EN8" s="40"/>
      <c r="EO8" s="40"/>
      <c r="EP8" s="40"/>
      <c r="EQ8" s="40"/>
      <c r="ER8" s="40"/>
      <c r="ES8" s="40"/>
      <c r="ET8" s="40"/>
      <c r="EU8" s="40"/>
      <c r="EV8" s="40"/>
      <c r="EW8" s="40"/>
      <c r="EX8" s="40"/>
      <c r="EY8" s="40"/>
      <c r="EZ8" s="40"/>
      <c r="FA8" s="40"/>
      <c r="FB8" s="40"/>
      <c r="FC8" s="40"/>
      <c r="FD8" s="40"/>
      <c r="FE8" s="40"/>
      <c r="FF8" s="40"/>
      <c r="FG8" s="40"/>
      <c r="FH8" s="40"/>
      <c r="FI8" s="40"/>
      <c r="FJ8" s="40"/>
      <c r="FK8" s="40"/>
      <c r="FL8" s="40"/>
      <c r="FM8" s="40"/>
      <c r="FN8" s="40"/>
      <c r="FO8" s="40"/>
      <c r="FP8" s="40"/>
      <c r="FQ8" s="40"/>
      <c r="FR8" s="40"/>
      <c r="FS8" s="40"/>
      <c r="FT8" s="40"/>
      <c r="FU8" s="40"/>
      <c r="FV8" s="40"/>
      <c r="FW8" s="40"/>
      <c r="FX8" s="40"/>
      <c r="FY8" s="40"/>
      <c r="FZ8" s="40"/>
      <c r="GA8" s="40"/>
      <c r="GB8" s="40"/>
      <c r="GC8" s="40"/>
      <c r="GD8" s="40"/>
      <c r="GE8" s="40"/>
      <c r="GF8" s="40"/>
      <c r="GG8" s="40"/>
    </row>
    <row r="9" spans="1:189" s="41" customFormat="1" ht="20.25" customHeight="1" x14ac:dyDescent="0.2">
      <c r="A9" s="101"/>
      <c r="B9" s="83">
        <v>861</v>
      </c>
      <c r="C9" s="35" t="s">
        <v>9</v>
      </c>
      <c r="D9" s="35" t="s">
        <v>10</v>
      </c>
      <c r="E9" s="90" t="s">
        <v>25</v>
      </c>
      <c r="F9" s="35" t="s">
        <v>11</v>
      </c>
      <c r="G9" s="91" t="s">
        <v>12</v>
      </c>
      <c r="H9" s="93">
        <f t="shared" si="0"/>
        <v>111235.20000000001</v>
      </c>
      <c r="I9" s="94">
        <f t="shared" si="0"/>
        <v>20235.7</v>
      </c>
      <c r="J9" s="95">
        <f>I9/H9*100</f>
        <v>18.191813382814072</v>
      </c>
      <c r="K9" s="36">
        <v>2393.4</v>
      </c>
      <c r="L9" s="37">
        <v>741.4</v>
      </c>
      <c r="M9" s="39">
        <f>L9/K9*100</f>
        <v>30.976853012450906</v>
      </c>
      <c r="N9" s="36">
        <v>3248</v>
      </c>
      <c r="O9" s="38">
        <v>0</v>
      </c>
      <c r="P9" s="39">
        <f>O9/N9*100</f>
        <v>0</v>
      </c>
      <c r="Q9" s="36">
        <v>1676.3</v>
      </c>
      <c r="R9" s="38">
        <v>365.2</v>
      </c>
      <c r="S9" s="39">
        <f>R9/Q9*100</f>
        <v>21.786076477957405</v>
      </c>
      <c r="T9" s="36">
        <v>3171.2</v>
      </c>
      <c r="U9" s="38">
        <v>345.4</v>
      </c>
      <c r="V9" s="39">
        <f>U9/T9*100</f>
        <v>10.891775983854691</v>
      </c>
      <c r="W9" s="36">
        <v>2934.6</v>
      </c>
      <c r="X9" s="38">
        <v>319.60000000000002</v>
      </c>
      <c r="Y9" s="39">
        <f>X9/W9*100</f>
        <v>10.890751720847817</v>
      </c>
      <c r="Z9" s="36">
        <v>1996.5</v>
      </c>
      <c r="AA9" s="38">
        <v>0</v>
      </c>
      <c r="AB9" s="39">
        <f>AA9/Z9*100</f>
        <v>0</v>
      </c>
      <c r="AC9" s="36">
        <v>2762.9</v>
      </c>
      <c r="AD9" s="38">
        <v>410.9</v>
      </c>
      <c r="AE9" s="39">
        <f>AD9/AC9*100</f>
        <v>14.872054725107676</v>
      </c>
      <c r="AF9" s="36">
        <v>1631.3</v>
      </c>
      <c r="AG9" s="38">
        <v>0</v>
      </c>
      <c r="AH9" s="39">
        <f>AG9/AF9*100</f>
        <v>0</v>
      </c>
      <c r="AI9" s="36">
        <v>1039.2</v>
      </c>
      <c r="AJ9" s="38">
        <v>0</v>
      </c>
      <c r="AK9" s="39">
        <f>AJ9/AI9*100</f>
        <v>0</v>
      </c>
      <c r="AL9" s="36">
        <v>1834.5</v>
      </c>
      <c r="AM9" s="38">
        <v>199.8</v>
      </c>
      <c r="AN9" s="39">
        <f>AM9/AL9*100</f>
        <v>10.89125102207686</v>
      </c>
      <c r="AO9" s="36">
        <v>3504.4</v>
      </c>
      <c r="AP9" s="38">
        <v>954.3</v>
      </c>
      <c r="AQ9" s="39">
        <f>AP9/AO9*100</f>
        <v>27.23148042460906</v>
      </c>
      <c r="AR9" s="36">
        <v>4111.2</v>
      </c>
      <c r="AS9" s="38">
        <v>393.3</v>
      </c>
      <c r="AT9" s="39">
        <f>AS9/AR9*100</f>
        <v>9.5665499124343256</v>
      </c>
      <c r="AU9" s="36">
        <v>3118.5</v>
      </c>
      <c r="AV9" s="38">
        <v>285.7</v>
      </c>
      <c r="AW9" s="39">
        <f>AV9/AU9*100</f>
        <v>9.1614558281224951</v>
      </c>
      <c r="AX9" s="36"/>
      <c r="AY9" s="38"/>
      <c r="AZ9" s="39" t="e">
        <f>AY9/AX9*100</f>
        <v>#DIV/0!</v>
      </c>
      <c r="BA9" s="36">
        <v>704.3</v>
      </c>
      <c r="BB9" s="38"/>
      <c r="BC9" s="39">
        <f>BB9/BA9*100</f>
        <v>0</v>
      </c>
      <c r="BD9" s="36">
        <v>2238.5</v>
      </c>
      <c r="BE9" s="38">
        <v>425.7</v>
      </c>
      <c r="BF9" s="39">
        <f>BE9/BD9*100</f>
        <v>19.017199017199015</v>
      </c>
      <c r="BG9" s="37">
        <v>2322.9</v>
      </c>
      <c r="BH9" s="38">
        <v>0</v>
      </c>
      <c r="BI9" s="39">
        <f>BH9/BG9*100</f>
        <v>0</v>
      </c>
      <c r="BJ9" s="36">
        <v>72547.5</v>
      </c>
      <c r="BK9" s="38">
        <v>15794.4</v>
      </c>
      <c r="BL9" s="39">
        <f>BK9/BJ9*100</f>
        <v>21.771115476067404</v>
      </c>
      <c r="BM9" s="40"/>
      <c r="BN9" s="40"/>
      <c r="BO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BZ9" s="40"/>
      <c r="CA9" s="40"/>
      <c r="CB9" s="40"/>
      <c r="CC9" s="40"/>
      <c r="CD9" s="40"/>
      <c r="CE9" s="40"/>
      <c r="CF9" s="40"/>
      <c r="CG9" s="40"/>
      <c r="CH9" s="40"/>
      <c r="CI9" s="40"/>
      <c r="CJ9" s="40"/>
      <c r="CK9" s="40"/>
      <c r="CL9" s="40"/>
      <c r="CM9" s="40"/>
      <c r="CN9" s="40"/>
      <c r="CO9" s="40"/>
      <c r="CP9" s="40"/>
      <c r="CQ9" s="40"/>
      <c r="CR9" s="40"/>
      <c r="CS9" s="40"/>
      <c r="CT9" s="40"/>
      <c r="CU9" s="40"/>
      <c r="CV9" s="40"/>
      <c r="CW9" s="40"/>
      <c r="CX9" s="40"/>
      <c r="CY9" s="40"/>
      <c r="CZ9" s="40"/>
      <c r="DA9" s="40"/>
      <c r="DB9" s="40"/>
      <c r="DC9" s="40"/>
      <c r="DD9" s="40"/>
      <c r="DE9" s="40"/>
      <c r="DF9" s="40"/>
      <c r="DG9" s="40"/>
      <c r="DH9" s="40"/>
      <c r="DI9" s="40"/>
      <c r="DJ9" s="40"/>
      <c r="DK9" s="40"/>
      <c r="DL9" s="40"/>
      <c r="DM9" s="40"/>
      <c r="DN9" s="40"/>
      <c r="DO9" s="40"/>
      <c r="DP9" s="40"/>
      <c r="DQ9" s="40"/>
      <c r="DR9" s="40"/>
      <c r="DS9" s="40"/>
      <c r="DT9" s="40"/>
      <c r="DU9" s="40"/>
      <c r="DV9" s="40"/>
      <c r="DW9" s="40"/>
      <c r="DX9" s="40"/>
      <c r="DY9" s="40"/>
      <c r="DZ9" s="40"/>
      <c r="EA9" s="40"/>
      <c r="EB9" s="40"/>
      <c r="EC9" s="40"/>
      <c r="ED9" s="40"/>
      <c r="EE9" s="40"/>
      <c r="EF9" s="40"/>
      <c r="EG9" s="40"/>
      <c r="EH9" s="40"/>
      <c r="EI9" s="40"/>
      <c r="EJ9" s="40"/>
      <c r="EK9" s="40"/>
      <c r="EL9" s="40"/>
      <c r="EM9" s="40"/>
      <c r="EN9" s="40"/>
      <c r="EO9" s="40"/>
      <c r="EP9" s="40"/>
      <c r="EQ9" s="40"/>
      <c r="ER9" s="40"/>
      <c r="ES9" s="40"/>
      <c r="ET9" s="40"/>
      <c r="EU9" s="40"/>
      <c r="EV9" s="40"/>
      <c r="EW9" s="40"/>
      <c r="EX9" s="40"/>
      <c r="EY9" s="40"/>
      <c r="EZ9" s="40"/>
      <c r="FA9" s="40"/>
      <c r="FB9" s="40"/>
      <c r="FC9" s="40"/>
      <c r="FD9" s="40"/>
      <c r="FE9" s="40"/>
      <c r="FF9" s="40"/>
      <c r="FG9" s="40"/>
      <c r="FH9" s="40"/>
      <c r="FI9" s="40"/>
      <c r="FJ9" s="40"/>
      <c r="FK9" s="40"/>
      <c r="FL9" s="40"/>
      <c r="FM9" s="40"/>
      <c r="FN9" s="40"/>
      <c r="FO9" s="40"/>
      <c r="FP9" s="40"/>
      <c r="FQ9" s="40"/>
      <c r="FR9" s="40"/>
      <c r="FS9" s="40"/>
      <c r="FT9" s="40"/>
      <c r="FU9" s="40"/>
      <c r="FV9" s="40"/>
      <c r="FW9" s="40"/>
      <c r="FX9" s="40"/>
      <c r="FY9" s="40"/>
      <c r="FZ9" s="40"/>
      <c r="GA9" s="40"/>
      <c r="GB9" s="40"/>
      <c r="GC9" s="40"/>
      <c r="GD9" s="40"/>
      <c r="GE9" s="40"/>
      <c r="GF9" s="40"/>
      <c r="GG9" s="40"/>
    </row>
    <row r="10" spans="1:189" s="32" customFormat="1" ht="46.5" customHeight="1" x14ac:dyDescent="0.2">
      <c r="A10" s="111" t="s">
        <v>53</v>
      </c>
      <c r="B10" s="83">
        <v>850</v>
      </c>
      <c r="C10" s="35" t="s">
        <v>17</v>
      </c>
      <c r="D10" s="35" t="s">
        <v>16</v>
      </c>
      <c r="E10" s="23" t="s">
        <v>69</v>
      </c>
      <c r="F10" s="35" t="s">
        <v>15</v>
      </c>
      <c r="G10" s="30" t="s">
        <v>12</v>
      </c>
      <c r="H10" s="25">
        <f t="shared" si="0"/>
        <v>468.80000000000007</v>
      </c>
      <c r="I10" s="34">
        <f t="shared" si="0"/>
        <v>0</v>
      </c>
      <c r="J10" s="27">
        <f t="shared" ref="J10:J14" si="3">I10/H10*100</f>
        <v>0</v>
      </c>
      <c r="K10" s="42">
        <v>16.7</v>
      </c>
      <c r="L10" s="43"/>
      <c r="M10" s="28">
        <f t="shared" ref="M10:M15" si="4">L10/K10*100</f>
        <v>0</v>
      </c>
      <c r="N10" s="42">
        <v>16.7</v>
      </c>
      <c r="O10" s="44"/>
      <c r="P10" s="19">
        <f t="shared" ref="P10:P14" si="5">O10/N10*100</f>
        <v>0</v>
      </c>
      <c r="Q10" s="42">
        <v>8.4</v>
      </c>
      <c r="R10" s="44"/>
      <c r="S10" s="19">
        <f t="shared" ref="S10:S16" si="6">R10/Q10*100</f>
        <v>0</v>
      </c>
      <c r="T10" s="42">
        <v>8.4</v>
      </c>
      <c r="U10" s="44"/>
      <c r="V10" s="19">
        <f t="shared" ref="V10:V16" si="7">U10/T10*100</f>
        <v>0</v>
      </c>
      <c r="W10" s="42">
        <v>8.4</v>
      </c>
      <c r="X10" s="44"/>
      <c r="Y10" s="19">
        <f t="shared" ref="Y10:Y16" si="8">X10/W10*100</f>
        <v>0</v>
      </c>
      <c r="Z10" s="42">
        <v>8.4</v>
      </c>
      <c r="AA10" s="44"/>
      <c r="AB10" s="19">
        <f t="shared" ref="AB10:AB16" si="9">AA10/Z10*100</f>
        <v>0</v>
      </c>
      <c r="AC10" s="42">
        <v>8.4</v>
      </c>
      <c r="AD10" s="44"/>
      <c r="AE10" s="19">
        <f t="shared" ref="AE10:AE16" si="10">AD10/AC10*100</f>
        <v>0</v>
      </c>
      <c r="AF10" s="42">
        <v>8.4</v>
      </c>
      <c r="AG10" s="44"/>
      <c r="AH10" s="19">
        <f t="shared" ref="AH10:AH16" si="11">AG10/AF10*100</f>
        <v>0</v>
      </c>
      <c r="AI10" s="42">
        <v>8.4</v>
      </c>
      <c r="AJ10" s="44"/>
      <c r="AK10" s="19">
        <f t="shared" ref="AK10:AK16" si="12">AJ10/AI10*100</f>
        <v>0</v>
      </c>
      <c r="AL10" s="42">
        <v>8.4</v>
      </c>
      <c r="AM10" s="44"/>
      <c r="AN10" s="19">
        <f t="shared" ref="AN10:AN16" si="13">AM10/AL10*100</f>
        <v>0</v>
      </c>
      <c r="AO10" s="42">
        <v>8.4</v>
      </c>
      <c r="AP10" s="44"/>
      <c r="AQ10" s="19">
        <f t="shared" ref="AQ10:AQ16" si="14">AP10/AO10*100</f>
        <v>0</v>
      </c>
      <c r="AR10" s="42">
        <v>16.7</v>
      </c>
      <c r="AS10" s="44"/>
      <c r="AT10" s="19">
        <f t="shared" ref="AT10:AT16" si="15">AS10/AR10*100</f>
        <v>0</v>
      </c>
      <c r="AU10" s="42">
        <v>8.4</v>
      </c>
      <c r="AV10" s="44"/>
      <c r="AW10" s="19">
        <f t="shared" ref="AW10:AW16" si="16">AV10/AU10*100</f>
        <v>0</v>
      </c>
      <c r="AX10" s="42">
        <v>8.4</v>
      </c>
      <c r="AY10" s="44"/>
      <c r="AZ10" s="19">
        <f t="shared" ref="AZ10:AZ16" si="17">AY10/AX10*100</f>
        <v>0</v>
      </c>
      <c r="BA10" s="42">
        <v>8.4</v>
      </c>
      <c r="BB10" s="44"/>
      <c r="BC10" s="19">
        <f t="shared" ref="BC10:BC16" si="18">BB10/BA10*100</f>
        <v>0</v>
      </c>
      <c r="BD10" s="42">
        <v>8.4</v>
      </c>
      <c r="BE10" s="44"/>
      <c r="BF10" s="19">
        <f t="shared" ref="BF10:BF16" si="19">BE10/BD10*100</f>
        <v>0</v>
      </c>
      <c r="BG10" s="43">
        <v>8.4</v>
      </c>
      <c r="BH10" s="44"/>
      <c r="BI10" s="29">
        <f t="shared" ref="BI10:BI16" si="20">BH10/BG10*100</f>
        <v>0</v>
      </c>
      <c r="BJ10" s="42">
        <v>301.10000000000002</v>
      </c>
      <c r="BK10" s="44"/>
      <c r="BL10" s="19">
        <f t="shared" ref="BL10:BL16" si="21">BK10/BJ10*100</f>
        <v>0</v>
      </c>
      <c r="BM10" s="31"/>
      <c r="BN10" s="31"/>
      <c r="BO10" s="31"/>
      <c r="BP10" s="31"/>
      <c r="BQ10" s="31"/>
      <c r="BR10" s="31"/>
      <c r="BS10" s="31"/>
      <c r="BT10" s="31"/>
      <c r="BU10" s="31"/>
      <c r="BV10" s="31"/>
      <c r="BW10" s="31"/>
      <c r="BX10" s="31"/>
      <c r="BY10" s="31"/>
      <c r="BZ10" s="31"/>
      <c r="CA10" s="31"/>
      <c r="CB10" s="31"/>
      <c r="CC10" s="31"/>
      <c r="CD10" s="31"/>
      <c r="CE10" s="31"/>
      <c r="CF10" s="31"/>
      <c r="CG10" s="31"/>
      <c r="CH10" s="31"/>
      <c r="CI10" s="31"/>
      <c r="CJ10" s="31"/>
      <c r="CK10" s="31"/>
      <c r="CL10" s="31"/>
      <c r="CM10" s="31"/>
      <c r="CN10" s="31"/>
      <c r="CO10" s="31"/>
      <c r="CP10" s="31"/>
      <c r="CQ10" s="31"/>
      <c r="CR10" s="31"/>
      <c r="CS10" s="31"/>
      <c r="CT10" s="31"/>
      <c r="CU10" s="31"/>
      <c r="CV10" s="31"/>
      <c r="CW10" s="31"/>
      <c r="CX10" s="31"/>
      <c r="CY10" s="31"/>
      <c r="CZ10" s="31"/>
      <c r="DA10" s="31"/>
      <c r="DB10" s="31"/>
      <c r="DC10" s="31"/>
      <c r="DD10" s="31"/>
      <c r="DE10" s="31"/>
      <c r="DF10" s="31"/>
      <c r="DG10" s="31"/>
      <c r="DH10" s="31"/>
      <c r="DI10" s="31"/>
      <c r="DJ10" s="31"/>
      <c r="DK10" s="31"/>
      <c r="DL10" s="31"/>
      <c r="DM10" s="31"/>
      <c r="DN10" s="31"/>
      <c r="DO10" s="31"/>
      <c r="DP10" s="31"/>
      <c r="DQ10" s="31"/>
      <c r="DR10" s="31"/>
      <c r="DS10" s="31"/>
      <c r="DT10" s="31"/>
      <c r="DU10" s="31"/>
      <c r="DV10" s="31"/>
      <c r="DW10" s="31"/>
      <c r="DX10" s="31"/>
      <c r="DY10" s="31"/>
      <c r="DZ10" s="31"/>
      <c r="EA10" s="31"/>
      <c r="EB10" s="31"/>
      <c r="EC10" s="31"/>
      <c r="ED10" s="31"/>
      <c r="EE10" s="31"/>
      <c r="EF10" s="31"/>
      <c r="EG10" s="31"/>
      <c r="EH10" s="31"/>
      <c r="EI10" s="31"/>
      <c r="EJ10" s="31"/>
      <c r="EK10" s="31"/>
      <c r="EL10" s="31"/>
      <c r="EM10" s="31"/>
      <c r="EN10" s="31"/>
      <c r="EO10" s="31"/>
      <c r="EP10" s="31"/>
      <c r="EQ10" s="31"/>
      <c r="ER10" s="31"/>
      <c r="ES10" s="31"/>
      <c r="ET10" s="31"/>
      <c r="EU10" s="31"/>
      <c r="EV10" s="31"/>
      <c r="EW10" s="31"/>
      <c r="EX10" s="31"/>
      <c r="EY10" s="31"/>
      <c r="EZ10" s="31"/>
      <c r="FA10" s="31"/>
      <c r="FB10" s="31"/>
      <c r="FC10" s="31"/>
      <c r="FD10" s="31"/>
      <c r="FE10" s="31"/>
      <c r="FF10" s="31"/>
      <c r="FG10" s="31"/>
      <c r="FH10" s="31"/>
      <c r="FI10" s="31"/>
      <c r="FJ10" s="31"/>
      <c r="FK10" s="31"/>
      <c r="FL10" s="31"/>
      <c r="FM10" s="31"/>
      <c r="FN10" s="31"/>
      <c r="FO10" s="31"/>
      <c r="FP10" s="31"/>
      <c r="FQ10" s="31"/>
      <c r="FR10" s="31"/>
      <c r="FS10" s="31"/>
      <c r="FT10" s="31"/>
      <c r="FU10" s="31"/>
      <c r="FV10" s="31"/>
      <c r="FW10" s="31"/>
      <c r="FX10" s="31"/>
      <c r="FY10" s="31"/>
      <c r="FZ10" s="31"/>
      <c r="GA10" s="31"/>
      <c r="GB10" s="31"/>
      <c r="GC10" s="31"/>
      <c r="GD10" s="31"/>
      <c r="GE10" s="31"/>
      <c r="GF10" s="31"/>
      <c r="GG10" s="31"/>
    </row>
    <row r="11" spans="1:189" s="32" customFormat="1" ht="36" customHeight="1" thickBot="1" x14ac:dyDescent="0.25">
      <c r="A11" s="111" t="s">
        <v>54</v>
      </c>
      <c r="B11" s="83">
        <v>850</v>
      </c>
      <c r="C11" s="35" t="s">
        <v>17</v>
      </c>
      <c r="D11" s="35" t="s">
        <v>16</v>
      </c>
      <c r="E11" s="23" t="s">
        <v>70</v>
      </c>
      <c r="F11" s="35" t="s">
        <v>15</v>
      </c>
      <c r="G11" s="30" t="s">
        <v>12</v>
      </c>
      <c r="H11" s="25">
        <f t="shared" si="0"/>
        <v>196.8</v>
      </c>
      <c r="I11" s="34">
        <f t="shared" si="0"/>
        <v>48.699999999999989</v>
      </c>
      <c r="J11" s="27">
        <f t="shared" ref="J11" si="22">I11/H11*100</f>
        <v>24.745934959349587</v>
      </c>
      <c r="K11" s="42"/>
      <c r="L11" s="43"/>
      <c r="M11" s="28" t="e">
        <f t="shared" ref="M11" si="23">L11/K11*100</f>
        <v>#DIV/0!</v>
      </c>
      <c r="N11" s="42"/>
      <c r="O11" s="44"/>
      <c r="P11" s="19" t="e">
        <f t="shared" ref="P11" si="24">O11/N11*100</f>
        <v>#DIV/0!</v>
      </c>
      <c r="Q11" s="42"/>
      <c r="R11" s="44"/>
      <c r="S11" s="19" t="e">
        <f t="shared" ref="S11" si="25">R11/Q11*100</f>
        <v>#DIV/0!</v>
      </c>
      <c r="T11" s="42">
        <v>21.9</v>
      </c>
      <c r="U11" s="44">
        <v>5.4</v>
      </c>
      <c r="V11" s="19">
        <f t="shared" ref="V11" si="26">U11/T11*100</f>
        <v>24.657534246575345</v>
      </c>
      <c r="W11" s="42"/>
      <c r="X11" s="44"/>
      <c r="Y11" s="19" t="e">
        <f t="shared" ref="Y11" si="27">X11/W11*100</f>
        <v>#DIV/0!</v>
      </c>
      <c r="Z11" s="42"/>
      <c r="AA11" s="44"/>
      <c r="AB11" s="19" t="e">
        <f t="shared" ref="AB11" si="28">AA11/Z11*100</f>
        <v>#DIV/0!</v>
      </c>
      <c r="AC11" s="42"/>
      <c r="AD11" s="44"/>
      <c r="AE11" s="19" t="e">
        <f t="shared" ref="AE11" si="29">AD11/AC11*100</f>
        <v>#DIV/0!</v>
      </c>
      <c r="AF11" s="42"/>
      <c r="AG11" s="44"/>
      <c r="AH11" s="19" t="e">
        <f t="shared" ref="AH11" si="30">AG11/AF11*100</f>
        <v>#DIV/0!</v>
      </c>
      <c r="AI11" s="42"/>
      <c r="AJ11" s="44"/>
      <c r="AK11" s="19" t="e">
        <f t="shared" ref="AK11" si="31">AJ11/AI11*100</f>
        <v>#DIV/0!</v>
      </c>
      <c r="AL11" s="42">
        <v>21.9</v>
      </c>
      <c r="AM11" s="44">
        <v>5.8</v>
      </c>
      <c r="AN11" s="19">
        <f t="shared" ref="AN11" si="32">AM11/AL11*100</f>
        <v>26.484018264840181</v>
      </c>
      <c r="AO11" s="42">
        <v>21.9</v>
      </c>
      <c r="AP11" s="44">
        <v>5.0999999999999996</v>
      </c>
      <c r="AQ11" s="19">
        <f t="shared" ref="AQ11" si="33">AP11/AO11*100</f>
        <v>23.287671232876711</v>
      </c>
      <c r="AR11" s="42">
        <v>65.599999999999994</v>
      </c>
      <c r="AS11" s="44">
        <v>16.3</v>
      </c>
      <c r="AT11" s="19">
        <f t="shared" ref="AT11" si="34">AS11/AR11*100</f>
        <v>24.84756097560976</v>
      </c>
      <c r="AU11" s="42">
        <v>43.7</v>
      </c>
      <c r="AV11" s="44">
        <v>10.8</v>
      </c>
      <c r="AW11" s="19">
        <f t="shared" ref="AW11" si="35">AV11/AU11*100</f>
        <v>24.71395881006865</v>
      </c>
      <c r="AX11" s="42"/>
      <c r="AY11" s="44"/>
      <c r="AZ11" s="19" t="e">
        <f t="shared" ref="AZ11" si="36">AY11/AX11*100</f>
        <v>#DIV/0!</v>
      </c>
      <c r="BA11" s="42"/>
      <c r="BB11" s="44"/>
      <c r="BC11" s="19" t="e">
        <f t="shared" ref="BC11" si="37">BB11/BA11*100</f>
        <v>#DIV/0!</v>
      </c>
      <c r="BD11" s="42"/>
      <c r="BE11" s="44"/>
      <c r="BF11" s="19" t="e">
        <f t="shared" ref="BF11" si="38">BE11/BD11*100</f>
        <v>#DIV/0!</v>
      </c>
      <c r="BG11" s="43">
        <v>21.8</v>
      </c>
      <c r="BH11" s="44">
        <v>5.3</v>
      </c>
      <c r="BI11" s="29">
        <f t="shared" ref="BI11" si="39">BH11/BG11*100</f>
        <v>24.311926605504585</v>
      </c>
      <c r="BJ11" s="42"/>
      <c r="BK11" s="44"/>
      <c r="BL11" s="19" t="e">
        <f t="shared" ref="BL11" si="40">BK11/BJ11*100</f>
        <v>#DIV/0!</v>
      </c>
      <c r="BM11" s="31"/>
      <c r="BN11" s="31"/>
      <c r="BO11" s="31"/>
      <c r="BP11" s="31"/>
      <c r="BQ11" s="31"/>
      <c r="BR11" s="31"/>
      <c r="BS11" s="31"/>
      <c r="BT11" s="31"/>
      <c r="BU11" s="31"/>
      <c r="BV11" s="31"/>
      <c r="BW11" s="31"/>
      <c r="BX11" s="31"/>
      <c r="BY11" s="31"/>
      <c r="BZ11" s="31"/>
      <c r="CA11" s="31"/>
      <c r="CB11" s="31"/>
      <c r="CC11" s="31"/>
      <c r="CD11" s="31"/>
      <c r="CE11" s="31"/>
      <c r="CF11" s="31"/>
      <c r="CG11" s="31"/>
      <c r="CH11" s="31"/>
      <c r="CI11" s="31"/>
      <c r="CJ11" s="31"/>
      <c r="CK11" s="31"/>
      <c r="CL11" s="31"/>
      <c r="CM11" s="31"/>
      <c r="CN11" s="31"/>
      <c r="CO11" s="31"/>
      <c r="CP11" s="31"/>
      <c r="CQ11" s="31"/>
      <c r="CR11" s="31"/>
      <c r="CS11" s="31"/>
      <c r="CT11" s="31"/>
      <c r="CU11" s="31"/>
      <c r="CV11" s="31"/>
      <c r="CW11" s="31"/>
      <c r="CX11" s="31"/>
      <c r="CY11" s="31"/>
      <c r="CZ11" s="31"/>
      <c r="DA11" s="31"/>
      <c r="DB11" s="31"/>
      <c r="DC11" s="31"/>
      <c r="DD11" s="31"/>
      <c r="DE11" s="31"/>
      <c r="DF11" s="31"/>
      <c r="DG11" s="31"/>
      <c r="DH11" s="31"/>
      <c r="DI11" s="31"/>
      <c r="DJ11" s="31"/>
      <c r="DK11" s="31"/>
      <c r="DL11" s="31"/>
      <c r="DM11" s="31"/>
      <c r="DN11" s="31"/>
      <c r="DO11" s="31"/>
      <c r="DP11" s="31"/>
      <c r="DQ11" s="31"/>
      <c r="DR11" s="31"/>
      <c r="DS11" s="31"/>
      <c r="DT11" s="31"/>
      <c r="DU11" s="31"/>
      <c r="DV11" s="31"/>
      <c r="DW11" s="31"/>
      <c r="DX11" s="31"/>
      <c r="DY11" s="31"/>
      <c r="DZ11" s="31"/>
      <c r="EA11" s="31"/>
      <c r="EB11" s="31"/>
      <c r="EC11" s="31"/>
      <c r="ED11" s="31"/>
      <c r="EE11" s="31"/>
      <c r="EF11" s="31"/>
      <c r="EG11" s="31"/>
      <c r="EH11" s="31"/>
      <c r="EI11" s="31"/>
      <c r="EJ11" s="31"/>
      <c r="EK11" s="31"/>
      <c r="EL11" s="31"/>
      <c r="EM11" s="31"/>
      <c r="EN11" s="31"/>
      <c r="EO11" s="31"/>
      <c r="EP11" s="31"/>
      <c r="EQ11" s="31"/>
      <c r="ER11" s="31"/>
      <c r="ES11" s="31"/>
      <c r="ET11" s="31"/>
      <c r="EU11" s="31"/>
      <c r="EV11" s="31"/>
      <c r="EW11" s="31"/>
      <c r="EX11" s="31"/>
      <c r="EY11" s="31"/>
      <c r="EZ11" s="31"/>
      <c r="FA11" s="31"/>
      <c r="FB11" s="31"/>
      <c r="FC11" s="31"/>
      <c r="FD11" s="31"/>
      <c r="FE11" s="31"/>
      <c r="FF11" s="31"/>
      <c r="FG11" s="31"/>
      <c r="FH11" s="31"/>
      <c r="FI11" s="31"/>
      <c r="FJ11" s="31"/>
      <c r="FK11" s="31"/>
      <c r="FL11" s="31"/>
      <c r="FM11" s="31"/>
      <c r="FN11" s="31"/>
      <c r="FO11" s="31"/>
      <c r="FP11" s="31"/>
      <c r="FQ11" s="31"/>
      <c r="FR11" s="31"/>
      <c r="FS11" s="31"/>
      <c r="FT11" s="31"/>
      <c r="FU11" s="31"/>
      <c r="FV11" s="31"/>
      <c r="FW11" s="31"/>
      <c r="FX11" s="31"/>
      <c r="FY11" s="31"/>
      <c r="FZ11" s="31"/>
      <c r="GA11" s="31"/>
      <c r="GB11" s="31"/>
      <c r="GC11" s="31"/>
      <c r="GD11" s="31"/>
      <c r="GE11" s="31"/>
      <c r="GF11" s="31"/>
      <c r="GG11" s="31"/>
    </row>
    <row r="12" spans="1:189" s="32" customFormat="1" ht="48" hidden="1" customHeight="1" thickBot="1" x14ac:dyDescent="0.25">
      <c r="A12" s="113" t="s">
        <v>55</v>
      </c>
      <c r="B12" s="115">
        <v>850</v>
      </c>
      <c r="C12" s="116" t="s">
        <v>16</v>
      </c>
      <c r="D12" s="116" t="s">
        <v>13</v>
      </c>
      <c r="E12" s="117" t="s">
        <v>45</v>
      </c>
      <c r="F12" s="118" t="s">
        <v>15</v>
      </c>
      <c r="G12" s="119" t="s">
        <v>12</v>
      </c>
      <c r="H12" s="120">
        <f t="shared" si="0"/>
        <v>0</v>
      </c>
      <c r="I12" s="121">
        <f t="shared" si="0"/>
        <v>0</v>
      </c>
      <c r="J12" s="122" t="e">
        <f t="shared" si="3"/>
        <v>#DIV/0!</v>
      </c>
      <c r="K12" s="123"/>
      <c r="L12" s="124"/>
      <c r="M12" s="125" t="e">
        <f t="shared" si="4"/>
        <v>#DIV/0!</v>
      </c>
      <c r="N12" s="123"/>
      <c r="O12" s="126"/>
      <c r="P12" s="127" t="e">
        <f t="shared" si="5"/>
        <v>#DIV/0!</v>
      </c>
      <c r="Q12" s="123"/>
      <c r="R12" s="126"/>
      <c r="S12" s="127" t="e">
        <f t="shared" si="6"/>
        <v>#DIV/0!</v>
      </c>
      <c r="T12" s="123"/>
      <c r="U12" s="126"/>
      <c r="V12" s="127" t="e">
        <f t="shared" si="7"/>
        <v>#DIV/0!</v>
      </c>
      <c r="W12" s="123"/>
      <c r="X12" s="126"/>
      <c r="Y12" s="127" t="e">
        <f t="shared" si="8"/>
        <v>#DIV/0!</v>
      </c>
      <c r="Z12" s="123"/>
      <c r="AA12" s="126"/>
      <c r="AB12" s="127" t="e">
        <f t="shared" si="9"/>
        <v>#DIV/0!</v>
      </c>
      <c r="AC12" s="123"/>
      <c r="AD12" s="126"/>
      <c r="AE12" s="127" t="e">
        <f t="shared" si="10"/>
        <v>#DIV/0!</v>
      </c>
      <c r="AF12" s="123"/>
      <c r="AG12" s="126"/>
      <c r="AH12" s="127" t="e">
        <f t="shared" si="11"/>
        <v>#DIV/0!</v>
      </c>
      <c r="AI12" s="123"/>
      <c r="AJ12" s="126"/>
      <c r="AK12" s="127" t="e">
        <f t="shared" si="12"/>
        <v>#DIV/0!</v>
      </c>
      <c r="AL12" s="123"/>
      <c r="AM12" s="126"/>
      <c r="AN12" s="127" t="e">
        <f t="shared" si="13"/>
        <v>#DIV/0!</v>
      </c>
      <c r="AO12" s="123"/>
      <c r="AP12" s="126"/>
      <c r="AQ12" s="127" t="e">
        <f t="shared" si="14"/>
        <v>#DIV/0!</v>
      </c>
      <c r="AR12" s="123"/>
      <c r="AS12" s="126"/>
      <c r="AT12" s="127" t="e">
        <f t="shared" si="15"/>
        <v>#DIV/0!</v>
      </c>
      <c r="AU12" s="123"/>
      <c r="AV12" s="126"/>
      <c r="AW12" s="127" t="e">
        <f t="shared" si="16"/>
        <v>#DIV/0!</v>
      </c>
      <c r="AX12" s="123"/>
      <c r="AY12" s="126"/>
      <c r="AZ12" s="127" t="e">
        <f t="shared" si="17"/>
        <v>#DIV/0!</v>
      </c>
      <c r="BA12" s="123"/>
      <c r="BB12" s="126"/>
      <c r="BC12" s="127" t="e">
        <f t="shared" si="18"/>
        <v>#DIV/0!</v>
      </c>
      <c r="BD12" s="123"/>
      <c r="BE12" s="126"/>
      <c r="BF12" s="127" t="e">
        <f t="shared" si="19"/>
        <v>#DIV/0!</v>
      </c>
      <c r="BG12" s="124"/>
      <c r="BH12" s="126"/>
      <c r="BI12" s="128" t="e">
        <f t="shared" si="20"/>
        <v>#DIV/0!</v>
      </c>
      <c r="BJ12" s="123"/>
      <c r="BK12" s="126"/>
      <c r="BL12" s="127" t="e">
        <f t="shared" si="21"/>
        <v>#DIV/0!</v>
      </c>
      <c r="BM12" s="31"/>
      <c r="BN12" s="31"/>
      <c r="BO12" s="31"/>
      <c r="BP12" s="31"/>
      <c r="BQ12" s="31"/>
      <c r="BR12" s="31"/>
      <c r="BS12" s="31"/>
      <c r="BT12" s="31"/>
      <c r="BU12" s="31"/>
      <c r="BV12" s="31"/>
      <c r="BW12" s="31"/>
      <c r="BX12" s="31"/>
      <c r="BY12" s="31"/>
      <c r="BZ12" s="31"/>
      <c r="CA12" s="31"/>
      <c r="CB12" s="31"/>
      <c r="CC12" s="31"/>
      <c r="CD12" s="31"/>
      <c r="CE12" s="31"/>
      <c r="CF12" s="31"/>
      <c r="CG12" s="31"/>
      <c r="CH12" s="31"/>
      <c r="CI12" s="31"/>
      <c r="CJ12" s="31"/>
      <c r="CK12" s="31"/>
      <c r="CL12" s="31"/>
      <c r="CM12" s="31"/>
      <c r="CN12" s="31"/>
      <c r="CO12" s="31"/>
      <c r="CP12" s="31"/>
      <c r="CQ12" s="31"/>
      <c r="CR12" s="31"/>
      <c r="CS12" s="31"/>
      <c r="CT12" s="31"/>
      <c r="CU12" s="31"/>
      <c r="CV12" s="31"/>
      <c r="CW12" s="31"/>
      <c r="CX12" s="31"/>
      <c r="CY12" s="31"/>
      <c r="CZ12" s="31"/>
      <c r="DA12" s="31"/>
      <c r="DB12" s="31"/>
      <c r="DC12" s="31"/>
      <c r="DD12" s="31"/>
      <c r="DE12" s="31"/>
      <c r="DF12" s="31"/>
      <c r="DG12" s="31"/>
      <c r="DH12" s="31"/>
      <c r="DI12" s="31"/>
      <c r="DJ12" s="31"/>
      <c r="DK12" s="31"/>
      <c r="DL12" s="31"/>
      <c r="DM12" s="31"/>
      <c r="DN12" s="31"/>
      <c r="DO12" s="31"/>
      <c r="DP12" s="31"/>
      <c r="DQ12" s="31"/>
      <c r="DR12" s="31"/>
      <c r="DS12" s="31"/>
      <c r="DT12" s="31"/>
      <c r="DU12" s="31"/>
      <c r="DV12" s="31"/>
      <c r="DW12" s="31"/>
      <c r="DX12" s="31"/>
      <c r="DY12" s="31"/>
      <c r="DZ12" s="31"/>
      <c r="EA12" s="31"/>
      <c r="EB12" s="31"/>
      <c r="EC12" s="31"/>
      <c r="ED12" s="31"/>
      <c r="EE12" s="31"/>
      <c r="EF12" s="31"/>
      <c r="EG12" s="31"/>
      <c r="EH12" s="31"/>
      <c r="EI12" s="31"/>
      <c r="EJ12" s="31"/>
      <c r="EK12" s="31"/>
      <c r="EL12" s="31"/>
      <c r="EM12" s="31"/>
      <c r="EN12" s="31"/>
      <c r="EO12" s="31"/>
      <c r="EP12" s="31"/>
      <c r="EQ12" s="31"/>
      <c r="ER12" s="31"/>
      <c r="ES12" s="31"/>
      <c r="ET12" s="31"/>
      <c r="EU12" s="31"/>
      <c r="EV12" s="31"/>
      <c r="EW12" s="31"/>
      <c r="EX12" s="31"/>
      <c r="EY12" s="31"/>
      <c r="EZ12" s="31"/>
      <c r="FA12" s="31"/>
      <c r="FB12" s="31"/>
      <c r="FC12" s="31"/>
      <c r="FD12" s="31"/>
      <c r="FE12" s="31"/>
      <c r="FF12" s="31"/>
      <c r="FG12" s="31"/>
      <c r="FH12" s="31"/>
      <c r="FI12" s="31"/>
      <c r="FJ12" s="31"/>
      <c r="FK12" s="31"/>
      <c r="FL12" s="31"/>
      <c r="FM12" s="31"/>
      <c r="FN12" s="31"/>
      <c r="FO12" s="31"/>
      <c r="FP12" s="31"/>
      <c r="FQ12" s="31"/>
      <c r="FR12" s="31"/>
      <c r="FS12" s="31"/>
      <c r="FT12" s="31"/>
      <c r="FU12" s="31"/>
      <c r="FV12" s="31"/>
      <c r="FW12" s="31"/>
      <c r="FX12" s="31"/>
      <c r="FY12" s="31"/>
      <c r="FZ12" s="31"/>
      <c r="GA12" s="31"/>
      <c r="GB12" s="31"/>
      <c r="GC12" s="31"/>
      <c r="GD12" s="31"/>
      <c r="GE12" s="31"/>
      <c r="GF12" s="31"/>
      <c r="GG12" s="31"/>
    </row>
    <row r="13" spans="1:189" s="3" customFormat="1" ht="22.5" customHeight="1" thickBot="1" x14ac:dyDescent="0.25">
      <c r="A13" s="57" t="s">
        <v>18</v>
      </c>
      <c r="B13" s="84"/>
      <c r="C13" s="58"/>
      <c r="D13" s="58"/>
      <c r="E13" s="59"/>
      <c r="F13" s="58"/>
      <c r="G13" s="60"/>
      <c r="H13" s="73">
        <f>H10+H12+H11</f>
        <v>665.60000000000014</v>
      </c>
      <c r="I13" s="139">
        <f>I10+I12+I11</f>
        <v>48.699999999999989</v>
      </c>
      <c r="J13" s="74">
        <f t="shared" si="3"/>
        <v>7.3167067307692273</v>
      </c>
      <c r="K13" s="73">
        <f>K10+K12+K11</f>
        <v>16.7</v>
      </c>
      <c r="L13" s="139">
        <f>L10+L12+L11</f>
        <v>0</v>
      </c>
      <c r="M13" s="75">
        <f t="shared" si="4"/>
        <v>0</v>
      </c>
      <c r="N13" s="73">
        <f>N10+N12+N11</f>
        <v>16.7</v>
      </c>
      <c r="O13" s="139">
        <f>O10+O12+O11</f>
        <v>0</v>
      </c>
      <c r="P13" s="75">
        <f t="shared" si="5"/>
        <v>0</v>
      </c>
      <c r="Q13" s="73">
        <f>Q10+Q12+Q11</f>
        <v>8.4</v>
      </c>
      <c r="R13" s="139">
        <f>R10+R12+R11</f>
        <v>0</v>
      </c>
      <c r="S13" s="75">
        <f t="shared" si="6"/>
        <v>0</v>
      </c>
      <c r="T13" s="73">
        <f>T10+T12+T11</f>
        <v>30.299999999999997</v>
      </c>
      <c r="U13" s="139">
        <f>U10+U12+U11</f>
        <v>5.4</v>
      </c>
      <c r="V13" s="75">
        <f t="shared" si="7"/>
        <v>17.821782178217823</v>
      </c>
      <c r="W13" s="73">
        <f>W10+W12+W11</f>
        <v>8.4</v>
      </c>
      <c r="X13" s="139">
        <f>X10+X12+X11</f>
        <v>0</v>
      </c>
      <c r="Y13" s="75">
        <f t="shared" si="8"/>
        <v>0</v>
      </c>
      <c r="Z13" s="73">
        <f>Z10+Z12+Z11</f>
        <v>8.4</v>
      </c>
      <c r="AA13" s="139">
        <f>AA10+AA12+AA11</f>
        <v>0</v>
      </c>
      <c r="AB13" s="75">
        <f t="shared" si="9"/>
        <v>0</v>
      </c>
      <c r="AC13" s="73">
        <f>AC10+AC12+AC11</f>
        <v>8.4</v>
      </c>
      <c r="AD13" s="139">
        <f>AD10+AD12+AD11</f>
        <v>0</v>
      </c>
      <c r="AE13" s="75">
        <f t="shared" si="10"/>
        <v>0</v>
      </c>
      <c r="AF13" s="73">
        <f>AF10+AF12+AF11</f>
        <v>8.4</v>
      </c>
      <c r="AG13" s="139">
        <f>AG10+AG12+AG11</f>
        <v>0</v>
      </c>
      <c r="AH13" s="75">
        <f t="shared" si="11"/>
        <v>0</v>
      </c>
      <c r="AI13" s="73">
        <f>AI10+AI12+AI11</f>
        <v>8.4</v>
      </c>
      <c r="AJ13" s="139">
        <f>AJ10+AJ12+AJ11</f>
        <v>0</v>
      </c>
      <c r="AK13" s="75">
        <f t="shared" si="12"/>
        <v>0</v>
      </c>
      <c r="AL13" s="73">
        <f>AL10+AL12+AL11</f>
        <v>30.299999999999997</v>
      </c>
      <c r="AM13" s="139">
        <f>AM10+AM12+AM11</f>
        <v>5.8</v>
      </c>
      <c r="AN13" s="75">
        <f t="shared" si="13"/>
        <v>19.141914191419144</v>
      </c>
      <c r="AO13" s="73">
        <f>AO10+AO12+AO11</f>
        <v>30.299999999999997</v>
      </c>
      <c r="AP13" s="139">
        <f>AP10+AP12+AP11</f>
        <v>5.0999999999999996</v>
      </c>
      <c r="AQ13" s="75">
        <f t="shared" si="14"/>
        <v>16.831683168316832</v>
      </c>
      <c r="AR13" s="73">
        <f>AR10+AR12+AR11</f>
        <v>82.3</v>
      </c>
      <c r="AS13" s="139">
        <f>AS10+AS12+AS11</f>
        <v>16.3</v>
      </c>
      <c r="AT13" s="75">
        <f t="shared" si="15"/>
        <v>19.805589307411907</v>
      </c>
      <c r="AU13" s="73">
        <f>AU10+AU12+AU11</f>
        <v>52.1</v>
      </c>
      <c r="AV13" s="139">
        <f>AV10+AV12+AV11</f>
        <v>10.8</v>
      </c>
      <c r="AW13" s="75">
        <f t="shared" si="16"/>
        <v>20.72936660268714</v>
      </c>
      <c r="AX13" s="73">
        <f>AX10+AX12+AX11</f>
        <v>8.4</v>
      </c>
      <c r="AY13" s="139">
        <f>AY10+AY12+AY11</f>
        <v>0</v>
      </c>
      <c r="AZ13" s="75">
        <f t="shared" si="17"/>
        <v>0</v>
      </c>
      <c r="BA13" s="73">
        <f>BA10+BA12+BA11</f>
        <v>8.4</v>
      </c>
      <c r="BB13" s="139">
        <f>BB10+BB12+BB11</f>
        <v>0</v>
      </c>
      <c r="BC13" s="75">
        <f t="shared" si="18"/>
        <v>0</v>
      </c>
      <c r="BD13" s="73">
        <f>BD10+BD12+BD11</f>
        <v>8.4</v>
      </c>
      <c r="BE13" s="139">
        <f>BE10+BE12+BE11</f>
        <v>0</v>
      </c>
      <c r="BF13" s="75">
        <f t="shared" si="19"/>
        <v>0</v>
      </c>
      <c r="BG13" s="73">
        <f>BG10+BG12+BG11</f>
        <v>30.200000000000003</v>
      </c>
      <c r="BH13" s="139">
        <f>BH10+BH12+BH11</f>
        <v>5.3</v>
      </c>
      <c r="BI13" s="76">
        <f t="shared" si="20"/>
        <v>17.549668874172184</v>
      </c>
      <c r="BJ13" s="73">
        <f>BJ10+BJ12+BJ11</f>
        <v>301.10000000000002</v>
      </c>
      <c r="BK13" s="139">
        <f>BK10+BK12+BK11</f>
        <v>0</v>
      </c>
      <c r="BL13" s="75">
        <f t="shared" si="21"/>
        <v>0</v>
      </c>
      <c r="BM13" s="33"/>
      <c r="BN13" s="33"/>
      <c r="BO13" s="33"/>
      <c r="BP13" s="33"/>
      <c r="BQ13" s="33"/>
      <c r="BR13" s="33"/>
      <c r="BS13" s="33"/>
      <c r="BT13" s="33"/>
      <c r="BU13" s="33"/>
      <c r="BV13" s="33"/>
      <c r="BW13" s="33"/>
      <c r="BX13" s="33"/>
      <c r="BY13" s="33"/>
      <c r="BZ13" s="33"/>
      <c r="CA13" s="33"/>
      <c r="CB13" s="33"/>
      <c r="CC13" s="33"/>
      <c r="CD13" s="33"/>
      <c r="CE13" s="33"/>
      <c r="CF13" s="33"/>
      <c r="CG13" s="33"/>
      <c r="CH13" s="33"/>
      <c r="CI13" s="33"/>
      <c r="CJ13" s="33"/>
      <c r="CK13" s="33"/>
      <c r="CL13" s="33"/>
      <c r="CM13" s="33"/>
      <c r="CN13" s="33"/>
      <c r="CO13" s="33"/>
      <c r="CP13" s="33"/>
      <c r="CQ13" s="33"/>
      <c r="CR13" s="33"/>
      <c r="CS13" s="33"/>
      <c r="CT13" s="33"/>
      <c r="CU13" s="33"/>
      <c r="CV13" s="33"/>
      <c r="CW13" s="33"/>
      <c r="CX13" s="33"/>
      <c r="CY13" s="33"/>
      <c r="CZ13" s="33"/>
      <c r="DA13" s="33"/>
      <c r="DB13" s="33"/>
      <c r="DC13" s="33"/>
      <c r="DD13" s="33"/>
      <c r="DE13" s="33"/>
      <c r="DF13" s="33"/>
      <c r="DG13" s="33"/>
      <c r="DH13" s="33"/>
      <c r="DI13" s="33"/>
      <c r="DJ13" s="33"/>
      <c r="DK13" s="33"/>
      <c r="DL13" s="33"/>
      <c r="DM13" s="33"/>
      <c r="DN13" s="33"/>
      <c r="DO13" s="33"/>
      <c r="DP13" s="33"/>
      <c r="DQ13" s="33"/>
      <c r="DR13" s="33"/>
      <c r="DS13" s="33"/>
      <c r="DT13" s="33"/>
      <c r="DU13" s="33"/>
      <c r="DV13" s="33"/>
      <c r="DW13" s="33"/>
      <c r="DX13" s="33"/>
      <c r="DY13" s="33"/>
      <c r="DZ13" s="33"/>
      <c r="EA13" s="33"/>
      <c r="EB13" s="33"/>
      <c r="EC13" s="33"/>
      <c r="ED13" s="33"/>
      <c r="EE13" s="33"/>
      <c r="EF13" s="33"/>
      <c r="EG13" s="33"/>
      <c r="EH13" s="33"/>
      <c r="EI13" s="33"/>
      <c r="EJ13" s="33"/>
      <c r="EK13" s="33"/>
      <c r="EL13" s="33"/>
      <c r="EM13" s="33"/>
      <c r="EN13" s="33"/>
      <c r="EO13" s="33"/>
      <c r="EP13" s="33"/>
      <c r="EQ13" s="33"/>
      <c r="ER13" s="33"/>
      <c r="ES13" s="33"/>
      <c r="ET13" s="33"/>
      <c r="EU13" s="33"/>
      <c r="EV13" s="33"/>
      <c r="EW13" s="33"/>
      <c r="EX13" s="33"/>
      <c r="EY13" s="33"/>
      <c r="EZ13" s="33"/>
      <c r="FA13" s="33"/>
      <c r="FB13" s="33"/>
      <c r="FC13" s="33"/>
      <c r="FD13" s="33"/>
      <c r="FE13" s="33"/>
      <c r="FF13" s="33"/>
      <c r="FG13" s="33"/>
      <c r="FH13" s="33"/>
      <c r="FI13" s="33"/>
      <c r="FJ13" s="33"/>
      <c r="FK13" s="33"/>
      <c r="FL13" s="33"/>
      <c r="FM13" s="33"/>
      <c r="FN13" s="33"/>
      <c r="FO13" s="33"/>
      <c r="FP13" s="33"/>
      <c r="FQ13" s="33"/>
      <c r="FR13" s="33"/>
      <c r="FS13" s="33"/>
      <c r="FT13" s="33"/>
      <c r="FU13" s="33"/>
      <c r="FV13" s="33"/>
      <c r="FW13" s="33"/>
      <c r="FX13" s="33"/>
      <c r="FY13" s="33"/>
      <c r="FZ13" s="33"/>
      <c r="GA13" s="33"/>
      <c r="GB13" s="33"/>
      <c r="GC13" s="33"/>
      <c r="GD13" s="33"/>
      <c r="GE13" s="33"/>
      <c r="GF13" s="33"/>
      <c r="GG13" s="33"/>
    </row>
    <row r="14" spans="1:189" s="41" customFormat="1" ht="33.75" hidden="1" x14ac:dyDescent="0.2">
      <c r="A14" s="129" t="s">
        <v>46</v>
      </c>
      <c r="B14" s="85">
        <v>850</v>
      </c>
      <c r="C14" s="66" t="s">
        <v>17</v>
      </c>
      <c r="D14" s="66" t="s">
        <v>20</v>
      </c>
      <c r="E14" s="67" t="s">
        <v>44</v>
      </c>
      <c r="F14" s="66" t="s">
        <v>19</v>
      </c>
      <c r="G14" s="68" t="s">
        <v>12</v>
      </c>
      <c r="H14" s="130">
        <f t="shared" ref="H14:I17" si="41">K14+N14+Q14+T14+W14+Z14+AC14+AF14+AI14+AL14+AO14+AR14+AU14+AX14+BA14+BD14+BG14+BJ14</f>
        <v>0</v>
      </c>
      <c r="I14" s="131">
        <f t="shared" si="41"/>
        <v>0</v>
      </c>
      <c r="J14" s="132" t="e">
        <f t="shared" si="3"/>
        <v>#DIV/0!</v>
      </c>
      <c r="K14" s="133"/>
      <c r="L14" s="134"/>
      <c r="M14" s="135" t="e">
        <f t="shared" si="4"/>
        <v>#DIV/0!</v>
      </c>
      <c r="N14" s="133"/>
      <c r="O14" s="136"/>
      <c r="P14" s="137" t="e">
        <f t="shared" si="5"/>
        <v>#DIV/0!</v>
      </c>
      <c r="Q14" s="133"/>
      <c r="R14" s="136"/>
      <c r="S14" s="137" t="e">
        <f t="shared" si="6"/>
        <v>#DIV/0!</v>
      </c>
      <c r="T14" s="133"/>
      <c r="U14" s="136"/>
      <c r="V14" s="137" t="e">
        <f t="shared" si="7"/>
        <v>#DIV/0!</v>
      </c>
      <c r="W14" s="133"/>
      <c r="X14" s="136"/>
      <c r="Y14" s="137" t="e">
        <f t="shared" si="8"/>
        <v>#DIV/0!</v>
      </c>
      <c r="Z14" s="133"/>
      <c r="AA14" s="136"/>
      <c r="AB14" s="137" t="e">
        <f t="shared" si="9"/>
        <v>#DIV/0!</v>
      </c>
      <c r="AC14" s="133"/>
      <c r="AD14" s="136"/>
      <c r="AE14" s="137" t="e">
        <f t="shared" si="10"/>
        <v>#DIV/0!</v>
      </c>
      <c r="AF14" s="133"/>
      <c r="AG14" s="136"/>
      <c r="AH14" s="137" t="e">
        <f t="shared" si="11"/>
        <v>#DIV/0!</v>
      </c>
      <c r="AI14" s="133"/>
      <c r="AJ14" s="136"/>
      <c r="AK14" s="137" t="e">
        <f t="shared" si="12"/>
        <v>#DIV/0!</v>
      </c>
      <c r="AL14" s="133"/>
      <c r="AM14" s="136"/>
      <c r="AN14" s="137" t="e">
        <f t="shared" si="13"/>
        <v>#DIV/0!</v>
      </c>
      <c r="AO14" s="133"/>
      <c r="AP14" s="136"/>
      <c r="AQ14" s="137" t="e">
        <f t="shared" si="14"/>
        <v>#DIV/0!</v>
      </c>
      <c r="AR14" s="133"/>
      <c r="AS14" s="136"/>
      <c r="AT14" s="137" t="e">
        <f t="shared" si="15"/>
        <v>#DIV/0!</v>
      </c>
      <c r="AU14" s="133"/>
      <c r="AV14" s="136"/>
      <c r="AW14" s="137" t="e">
        <f t="shared" si="16"/>
        <v>#DIV/0!</v>
      </c>
      <c r="AX14" s="133"/>
      <c r="AY14" s="136"/>
      <c r="AZ14" s="137" t="e">
        <f t="shared" si="17"/>
        <v>#DIV/0!</v>
      </c>
      <c r="BA14" s="133"/>
      <c r="BB14" s="136"/>
      <c r="BC14" s="137" t="e">
        <f t="shared" si="18"/>
        <v>#DIV/0!</v>
      </c>
      <c r="BD14" s="133"/>
      <c r="BE14" s="136"/>
      <c r="BF14" s="137" t="e">
        <f t="shared" si="19"/>
        <v>#DIV/0!</v>
      </c>
      <c r="BG14" s="134"/>
      <c r="BH14" s="136"/>
      <c r="BI14" s="138" t="e">
        <f t="shared" si="20"/>
        <v>#DIV/0!</v>
      </c>
      <c r="BJ14" s="133"/>
      <c r="BK14" s="136"/>
      <c r="BL14" s="137" t="e">
        <f t="shared" si="21"/>
        <v>#DIV/0!</v>
      </c>
      <c r="BM14" s="40"/>
      <c r="BN14" s="40"/>
      <c r="BO14" s="40"/>
      <c r="BP14" s="40"/>
      <c r="BQ14" s="40"/>
      <c r="BR14" s="40"/>
      <c r="BS14" s="40"/>
      <c r="BT14" s="40"/>
      <c r="BU14" s="40"/>
      <c r="BV14" s="40"/>
      <c r="BW14" s="40"/>
      <c r="BX14" s="40"/>
      <c r="BY14" s="40"/>
      <c r="BZ14" s="40"/>
      <c r="CA14" s="40"/>
      <c r="CB14" s="40"/>
      <c r="CC14" s="40"/>
      <c r="CD14" s="40"/>
      <c r="CE14" s="40"/>
      <c r="CF14" s="40"/>
      <c r="CG14" s="40"/>
      <c r="CH14" s="40"/>
      <c r="CI14" s="40"/>
      <c r="CJ14" s="40"/>
      <c r="CK14" s="40"/>
      <c r="CL14" s="40"/>
      <c r="CM14" s="40"/>
      <c r="CN14" s="40"/>
      <c r="CO14" s="40"/>
      <c r="CP14" s="40"/>
      <c r="CQ14" s="40"/>
      <c r="CR14" s="40"/>
      <c r="CS14" s="40"/>
      <c r="CT14" s="40"/>
      <c r="CU14" s="40"/>
      <c r="CV14" s="40"/>
      <c r="CW14" s="40"/>
      <c r="CX14" s="40"/>
      <c r="CY14" s="40"/>
      <c r="CZ14" s="40"/>
      <c r="DA14" s="40"/>
      <c r="DB14" s="40"/>
      <c r="DC14" s="40"/>
      <c r="DD14" s="40"/>
      <c r="DE14" s="40"/>
      <c r="DF14" s="40"/>
      <c r="DG14" s="40"/>
      <c r="DH14" s="40"/>
      <c r="DI14" s="40"/>
      <c r="DJ14" s="40"/>
      <c r="DK14" s="40"/>
      <c r="DL14" s="40"/>
      <c r="DM14" s="40"/>
      <c r="DN14" s="40"/>
      <c r="DO14" s="40"/>
      <c r="DP14" s="40"/>
      <c r="DQ14" s="40"/>
      <c r="DR14" s="40"/>
      <c r="DS14" s="40"/>
      <c r="DT14" s="40"/>
      <c r="DU14" s="40"/>
      <c r="DV14" s="40"/>
      <c r="DW14" s="40"/>
      <c r="DX14" s="40"/>
      <c r="DY14" s="40"/>
      <c r="DZ14" s="40"/>
      <c r="EA14" s="40"/>
      <c r="EB14" s="40"/>
      <c r="EC14" s="40"/>
      <c r="ED14" s="40"/>
      <c r="EE14" s="40"/>
      <c r="EF14" s="40"/>
      <c r="EG14" s="40"/>
      <c r="EH14" s="40"/>
      <c r="EI14" s="40"/>
      <c r="EJ14" s="40"/>
      <c r="EK14" s="40"/>
      <c r="EL14" s="40"/>
      <c r="EM14" s="40"/>
      <c r="EN14" s="40"/>
      <c r="EO14" s="40"/>
      <c r="EP14" s="40"/>
      <c r="EQ14" s="40"/>
      <c r="ER14" s="40"/>
      <c r="ES14" s="40"/>
      <c r="ET14" s="40"/>
      <c r="EU14" s="40"/>
      <c r="EV14" s="40"/>
      <c r="EW14" s="40"/>
      <c r="EX14" s="40"/>
      <c r="EY14" s="40"/>
      <c r="EZ14" s="40"/>
      <c r="FA14" s="40"/>
      <c r="FB14" s="40"/>
      <c r="FC14" s="40"/>
      <c r="FD14" s="40"/>
      <c r="FE14" s="40"/>
      <c r="FF14" s="40"/>
      <c r="FG14" s="40"/>
      <c r="FH14" s="40"/>
      <c r="FI14" s="40"/>
      <c r="FJ14" s="40"/>
      <c r="FK14" s="40"/>
      <c r="FL14" s="40"/>
      <c r="FM14" s="40"/>
      <c r="FN14" s="40"/>
      <c r="FO14" s="40"/>
      <c r="FP14" s="40"/>
      <c r="FQ14" s="40"/>
      <c r="FR14" s="40"/>
      <c r="FS14" s="40"/>
      <c r="FT14" s="40"/>
      <c r="FU14" s="40"/>
      <c r="FV14" s="40"/>
      <c r="FW14" s="40"/>
      <c r="FX14" s="40"/>
      <c r="FY14" s="40"/>
      <c r="FZ14" s="40"/>
      <c r="GA14" s="40"/>
      <c r="GB14" s="40"/>
      <c r="GC14" s="40"/>
      <c r="GD14" s="40"/>
      <c r="GE14" s="40"/>
      <c r="GF14" s="40"/>
      <c r="GG14" s="40"/>
    </row>
    <row r="15" spans="1:189" s="3" customFormat="1" ht="22.5" hidden="1" customHeight="1" x14ac:dyDescent="0.2">
      <c r="A15" s="111" t="s">
        <v>48</v>
      </c>
      <c r="B15" s="82">
        <v>850</v>
      </c>
      <c r="C15" s="22" t="s">
        <v>16</v>
      </c>
      <c r="D15" s="22" t="s">
        <v>13</v>
      </c>
      <c r="E15" s="23" t="s">
        <v>49</v>
      </c>
      <c r="F15" s="22" t="s">
        <v>19</v>
      </c>
      <c r="G15" s="24" t="s">
        <v>12</v>
      </c>
      <c r="H15" s="45">
        <f t="shared" si="41"/>
        <v>0</v>
      </c>
      <c r="I15" s="46">
        <f t="shared" si="41"/>
        <v>0</v>
      </c>
      <c r="J15" s="47" t="e">
        <f t="shared" ref="J15" si="42">I15/H15*100</f>
        <v>#DIV/0!</v>
      </c>
      <c r="K15" s="42"/>
      <c r="L15" s="43"/>
      <c r="M15" s="48" t="e">
        <f t="shared" si="4"/>
        <v>#DIV/0!</v>
      </c>
      <c r="N15" s="42"/>
      <c r="O15" s="44"/>
      <c r="P15" s="19" t="e">
        <f t="shared" ref="P15:P16" si="43">O15/N15*100</f>
        <v>#DIV/0!</v>
      </c>
      <c r="Q15" s="42"/>
      <c r="R15" s="44"/>
      <c r="S15" s="48" t="e">
        <f t="shared" si="6"/>
        <v>#DIV/0!</v>
      </c>
      <c r="T15" s="42"/>
      <c r="U15" s="44"/>
      <c r="V15" s="48" t="e">
        <f t="shared" si="7"/>
        <v>#DIV/0!</v>
      </c>
      <c r="W15" s="42"/>
      <c r="X15" s="44"/>
      <c r="Y15" s="19" t="e">
        <f t="shared" si="8"/>
        <v>#DIV/0!</v>
      </c>
      <c r="Z15" s="42"/>
      <c r="AA15" s="44"/>
      <c r="AB15" s="48" t="e">
        <f t="shared" si="9"/>
        <v>#DIV/0!</v>
      </c>
      <c r="AC15" s="42"/>
      <c r="AD15" s="44"/>
      <c r="AE15" s="48" t="e">
        <f t="shared" si="10"/>
        <v>#DIV/0!</v>
      </c>
      <c r="AF15" s="42"/>
      <c r="AG15" s="44"/>
      <c r="AH15" s="48" t="e">
        <f t="shared" si="11"/>
        <v>#DIV/0!</v>
      </c>
      <c r="AI15" s="42"/>
      <c r="AJ15" s="44"/>
      <c r="AK15" s="48" t="e">
        <f t="shared" si="12"/>
        <v>#DIV/0!</v>
      </c>
      <c r="AL15" s="42"/>
      <c r="AM15" s="44"/>
      <c r="AN15" s="48" t="e">
        <f t="shared" si="13"/>
        <v>#DIV/0!</v>
      </c>
      <c r="AO15" s="42"/>
      <c r="AP15" s="44"/>
      <c r="AQ15" s="48" t="e">
        <f t="shared" si="14"/>
        <v>#DIV/0!</v>
      </c>
      <c r="AR15" s="42"/>
      <c r="AS15" s="44"/>
      <c r="AT15" s="48" t="e">
        <f t="shared" si="15"/>
        <v>#DIV/0!</v>
      </c>
      <c r="AU15" s="42"/>
      <c r="AV15" s="44"/>
      <c r="AW15" s="48" t="e">
        <f t="shared" si="16"/>
        <v>#DIV/0!</v>
      </c>
      <c r="AX15" s="42"/>
      <c r="AY15" s="44"/>
      <c r="AZ15" s="48" t="e">
        <f t="shared" si="17"/>
        <v>#DIV/0!</v>
      </c>
      <c r="BA15" s="42"/>
      <c r="BB15" s="44"/>
      <c r="BC15" s="19" t="e">
        <f t="shared" si="18"/>
        <v>#DIV/0!</v>
      </c>
      <c r="BD15" s="42"/>
      <c r="BE15" s="44"/>
      <c r="BF15" s="48" t="e">
        <f t="shared" si="19"/>
        <v>#DIV/0!</v>
      </c>
      <c r="BG15" s="43"/>
      <c r="BH15" s="44"/>
      <c r="BI15" s="49" t="e">
        <f t="shared" si="20"/>
        <v>#DIV/0!</v>
      </c>
      <c r="BJ15" s="42"/>
      <c r="BK15" s="44"/>
      <c r="BL15" s="48" t="e">
        <f t="shared" si="21"/>
        <v>#DIV/0!</v>
      </c>
      <c r="BM15" s="33"/>
      <c r="BN15" s="33"/>
      <c r="BO15" s="33"/>
      <c r="BP15" s="33"/>
      <c r="BQ15" s="33"/>
      <c r="BR15" s="33"/>
      <c r="BS15" s="33"/>
      <c r="BT15" s="33"/>
      <c r="BU15" s="33"/>
      <c r="BV15" s="33"/>
      <c r="BW15" s="33"/>
      <c r="BX15" s="33"/>
      <c r="BY15" s="33"/>
      <c r="BZ15" s="33"/>
      <c r="CA15" s="33"/>
      <c r="CB15" s="33"/>
      <c r="CC15" s="33"/>
      <c r="CD15" s="33"/>
      <c r="CE15" s="33"/>
      <c r="CF15" s="33"/>
      <c r="CG15" s="33"/>
      <c r="CH15" s="33"/>
      <c r="CI15" s="33"/>
      <c r="CJ15" s="33"/>
      <c r="CK15" s="33"/>
      <c r="CL15" s="33"/>
      <c r="CM15" s="33"/>
      <c r="CN15" s="33"/>
      <c r="CO15" s="33"/>
      <c r="CP15" s="33"/>
      <c r="CQ15" s="33"/>
      <c r="CR15" s="33"/>
      <c r="CS15" s="33"/>
      <c r="CT15" s="33"/>
      <c r="CU15" s="33"/>
      <c r="CV15" s="33"/>
      <c r="CW15" s="33"/>
      <c r="CX15" s="33"/>
      <c r="CY15" s="33"/>
      <c r="CZ15" s="33"/>
      <c r="DA15" s="33"/>
      <c r="DB15" s="33"/>
      <c r="DC15" s="33"/>
      <c r="DD15" s="33"/>
      <c r="DE15" s="33"/>
      <c r="DF15" s="33"/>
      <c r="DG15" s="33"/>
      <c r="DH15" s="33"/>
      <c r="DI15" s="33"/>
      <c r="DJ15" s="33"/>
      <c r="DK15" s="33"/>
      <c r="DL15" s="33"/>
      <c r="DM15" s="33"/>
      <c r="DN15" s="33"/>
      <c r="DO15" s="33"/>
      <c r="DP15" s="33"/>
      <c r="DQ15" s="33"/>
      <c r="DR15" s="33"/>
      <c r="DS15" s="33"/>
      <c r="DT15" s="33"/>
      <c r="DU15" s="33"/>
      <c r="DV15" s="33"/>
      <c r="DW15" s="33"/>
      <c r="DX15" s="33"/>
      <c r="DY15" s="33"/>
      <c r="DZ15" s="33"/>
      <c r="EA15" s="33"/>
      <c r="EB15" s="33"/>
      <c r="EC15" s="33"/>
      <c r="ED15" s="33"/>
      <c r="EE15" s="33"/>
      <c r="EF15" s="33"/>
      <c r="EG15" s="33"/>
      <c r="EH15" s="33"/>
      <c r="EI15" s="33"/>
      <c r="EJ15" s="33"/>
      <c r="EK15" s="33"/>
      <c r="EL15" s="33"/>
      <c r="EM15" s="33"/>
      <c r="EN15" s="33"/>
      <c r="EO15" s="33"/>
      <c r="EP15" s="33"/>
      <c r="EQ15" s="33"/>
      <c r="ER15" s="33"/>
      <c r="ES15" s="33"/>
      <c r="ET15" s="33"/>
      <c r="EU15" s="33"/>
      <c r="EV15" s="33"/>
      <c r="EW15" s="33"/>
      <c r="EX15" s="33"/>
      <c r="EY15" s="33"/>
      <c r="EZ15" s="33"/>
      <c r="FA15" s="33"/>
      <c r="FB15" s="33"/>
      <c r="FC15" s="33"/>
      <c r="FD15" s="33"/>
      <c r="FE15" s="33"/>
      <c r="FF15" s="33"/>
      <c r="FG15" s="33"/>
      <c r="FH15" s="33"/>
      <c r="FI15" s="33"/>
      <c r="FJ15" s="33"/>
      <c r="FK15" s="33"/>
      <c r="FL15" s="33"/>
      <c r="FM15" s="33"/>
      <c r="FN15" s="33"/>
      <c r="FO15" s="33"/>
      <c r="FP15" s="33"/>
      <c r="FQ15" s="33"/>
      <c r="FR15" s="33"/>
      <c r="FS15" s="33"/>
      <c r="FT15" s="33"/>
      <c r="FU15" s="33"/>
      <c r="FV15" s="33"/>
      <c r="FW15" s="33"/>
      <c r="FX15" s="33"/>
      <c r="FY15" s="33"/>
      <c r="FZ15" s="33"/>
      <c r="GA15" s="33"/>
      <c r="GB15" s="33"/>
      <c r="GC15" s="33"/>
      <c r="GD15" s="33"/>
      <c r="GE15" s="33"/>
      <c r="GF15" s="33"/>
      <c r="GG15" s="33"/>
    </row>
    <row r="16" spans="1:189" s="3" customFormat="1" ht="45" hidden="1" x14ac:dyDescent="0.2">
      <c r="A16" s="111" t="s">
        <v>50</v>
      </c>
      <c r="B16" s="82">
        <v>850</v>
      </c>
      <c r="C16" s="108" t="s">
        <v>51</v>
      </c>
      <c r="D16" s="108" t="s">
        <v>17</v>
      </c>
      <c r="E16" s="109" t="s">
        <v>52</v>
      </c>
      <c r="F16" s="108" t="s">
        <v>19</v>
      </c>
      <c r="G16" s="110">
        <v>254</v>
      </c>
      <c r="H16" s="25">
        <f t="shared" si="41"/>
        <v>0</v>
      </c>
      <c r="I16" s="26">
        <f t="shared" si="41"/>
        <v>0</v>
      </c>
      <c r="J16" s="27" t="e">
        <f t="shared" ref="J16:J28" si="44">I16/H16*100</f>
        <v>#DIV/0!</v>
      </c>
      <c r="K16" s="52"/>
      <c r="L16" s="53"/>
      <c r="M16" s="54" t="e">
        <f t="shared" ref="M16:M28" si="45">L16/K16*100</f>
        <v>#DIV/0!</v>
      </c>
      <c r="N16" s="42"/>
      <c r="O16" s="44"/>
      <c r="P16" s="19" t="e">
        <f t="shared" si="43"/>
        <v>#DIV/0!</v>
      </c>
      <c r="Q16" s="42"/>
      <c r="R16" s="44"/>
      <c r="S16" s="48" t="e">
        <f t="shared" si="6"/>
        <v>#DIV/0!</v>
      </c>
      <c r="T16" s="52"/>
      <c r="U16" s="55"/>
      <c r="V16" s="48" t="e">
        <f t="shared" si="7"/>
        <v>#DIV/0!</v>
      </c>
      <c r="W16" s="52"/>
      <c r="X16" s="55"/>
      <c r="Y16" s="19" t="e">
        <f t="shared" si="8"/>
        <v>#DIV/0!</v>
      </c>
      <c r="Z16" s="52"/>
      <c r="AA16" s="55"/>
      <c r="AB16" s="48" t="e">
        <f t="shared" si="9"/>
        <v>#DIV/0!</v>
      </c>
      <c r="AC16" s="52"/>
      <c r="AD16" s="55"/>
      <c r="AE16" s="48" t="e">
        <f t="shared" si="10"/>
        <v>#DIV/0!</v>
      </c>
      <c r="AF16" s="52"/>
      <c r="AG16" s="55"/>
      <c r="AH16" s="48" t="e">
        <f t="shared" si="11"/>
        <v>#DIV/0!</v>
      </c>
      <c r="AI16" s="52"/>
      <c r="AJ16" s="55"/>
      <c r="AK16" s="48" t="e">
        <f t="shared" si="12"/>
        <v>#DIV/0!</v>
      </c>
      <c r="AL16" s="52"/>
      <c r="AM16" s="55"/>
      <c r="AN16" s="48" t="e">
        <f t="shared" si="13"/>
        <v>#DIV/0!</v>
      </c>
      <c r="AO16" s="52"/>
      <c r="AP16" s="55"/>
      <c r="AQ16" s="48" t="e">
        <f t="shared" si="14"/>
        <v>#DIV/0!</v>
      </c>
      <c r="AR16" s="52"/>
      <c r="AS16" s="55"/>
      <c r="AT16" s="48" t="e">
        <f t="shared" si="15"/>
        <v>#DIV/0!</v>
      </c>
      <c r="AU16" s="42"/>
      <c r="AV16" s="44"/>
      <c r="AW16" s="48" t="e">
        <f t="shared" si="16"/>
        <v>#DIV/0!</v>
      </c>
      <c r="AX16" s="42"/>
      <c r="AY16" s="44"/>
      <c r="AZ16" s="48" t="e">
        <f t="shared" si="17"/>
        <v>#DIV/0!</v>
      </c>
      <c r="BA16" s="52"/>
      <c r="BB16" s="55"/>
      <c r="BC16" s="19" t="e">
        <f t="shared" si="18"/>
        <v>#DIV/0!</v>
      </c>
      <c r="BD16" s="52"/>
      <c r="BE16" s="55"/>
      <c r="BF16" s="48" t="e">
        <f t="shared" si="19"/>
        <v>#DIV/0!</v>
      </c>
      <c r="BG16" s="43"/>
      <c r="BH16" s="44"/>
      <c r="BI16" s="49" t="e">
        <f t="shared" si="20"/>
        <v>#DIV/0!</v>
      </c>
      <c r="BJ16" s="52"/>
      <c r="BK16" s="55"/>
      <c r="BL16" s="48" t="e">
        <f t="shared" si="21"/>
        <v>#DIV/0!</v>
      </c>
      <c r="BM16" s="33"/>
      <c r="BN16" s="33"/>
      <c r="BO16" s="33"/>
      <c r="BP16" s="33"/>
      <c r="BQ16" s="33"/>
      <c r="BR16" s="33"/>
      <c r="BS16" s="33"/>
      <c r="BT16" s="33"/>
      <c r="BU16" s="33"/>
      <c r="BV16" s="33"/>
      <c r="BW16" s="33"/>
      <c r="BX16" s="33"/>
      <c r="BY16" s="33"/>
      <c r="BZ16" s="33"/>
      <c r="CA16" s="33"/>
      <c r="CB16" s="33"/>
      <c r="CC16" s="33"/>
      <c r="CD16" s="33"/>
      <c r="CE16" s="33"/>
      <c r="CF16" s="33"/>
      <c r="CG16" s="33"/>
      <c r="CH16" s="33"/>
      <c r="CI16" s="33"/>
      <c r="CJ16" s="33"/>
      <c r="CK16" s="33"/>
      <c r="CL16" s="33"/>
      <c r="CM16" s="33"/>
      <c r="CN16" s="33"/>
      <c r="CO16" s="33"/>
      <c r="CP16" s="33"/>
      <c r="CQ16" s="33"/>
      <c r="CR16" s="33"/>
      <c r="CS16" s="33"/>
      <c r="CT16" s="33"/>
      <c r="CU16" s="33"/>
      <c r="CV16" s="33"/>
      <c r="CW16" s="33"/>
      <c r="CX16" s="33"/>
      <c r="CY16" s="33"/>
      <c r="CZ16" s="33"/>
      <c r="DA16" s="33"/>
      <c r="DB16" s="33"/>
      <c r="DC16" s="33"/>
      <c r="DD16" s="33"/>
      <c r="DE16" s="33"/>
      <c r="DF16" s="33"/>
      <c r="DG16" s="33"/>
      <c r="DH16" s="33"/>
      <c r="DI16" s="33"/>
      <c r="DJ16" s="33"/>
      <c r="DK16" s="33"/>
      <c r="DL16" s="33"/>
      <c r="DM16" s="33"/>
      <c r="DN16" s="33"/>
      <c r="DO16" s="33"/>
      <c r="DP16" s="33"/>
      <c r="DQ16" s="33"/>
      <c r="DR16" s="33"/>
      <c r="DS16" s="33"/>
      <c r="DT16" s="33"/>
      <c r="DU16" s="33"/>
      <c r="DV16" s="33"/>
      <c r="DW16" s="33"/>
      <c r="DX16" s="33"/>
      <c r="DY16" s="33"/>
      <c r="DZ16" s="33"/>
      <c r="EA16" s="33"/>
      <c r="EB16" s="33"/>
      <c r="EC16" s="33"/>
      <c r="ED16" s="33"/>
      <c r="EE16" s="33"/>
      <c r="EF16" s="33"/>
      <c r="EG16" s="33"/>
      <c r="EH16" s="33"/>
      <c r="EI16" s="33"/>
      <c r="EJ16" s="33"/>
      <c r="EK16" s="33"/>
      <c r="EL16" s="33"/>
      <c r="EM16" s="33"/>
      <c r="EN16" s="33"/>
      <c r="EO16" s="33"/>
      <c r="EP16" s="33"/>
      <c r="EQ16" s="33"/>
      <c r="ER16" s="33"/>
      <c r="ES16" s="33"/>
      <c r="ET16" s="33"/>
      <c r="EU16" s="33"/>
      <c r="EV16" s="33"/>
      <c r="EW16" s="33"/>
      <c r="EX16" s="33"/>
      <c r="EY16" s="33"/>
      <c r="EZ16" s="33"/>
      <c r="FA16" s="33"/>
      <c r="FB16" s="33"/>
      <c r="FC16" s="33"/>
      <c r="FD16" s="33"/>
      <c r="FE16" s="33"/>
      <c r="FF16" s="33"/>
      <c r="FG16" s="33"/>
      <c r="FH16" s="33"/>
      <c r="FI16" s="33"/>
      <c r="FJ16" s="33"/>
      <c r="FK16" s="33"/>
      <c r="FL16" s="33"/>
      <c r="FM16" s="33"/>
      <c r="FN16" s="33"/>
      <c r="FO16" s="33"/>
      <c r="FP16" s="33"/>
      <c r="FQ16" s="33"/>
      <c r="FR16" s="33"/>
      <c r="FS16" s="33"/>
      <c r="FT16" s="33"/>
      <c r="FU16" s="33"/>
      <c r="FV16" s="33"/>
      <c r="FW16" s="33"/>
      <c r="FX16" s="33"/>
      <c r="FY16" s="33"/>
      <c r="FZ16" s="33"/>
      <c r="GA16" s="33"/>
      <c r="GB16" s="33"/>
      <c r="GC16" s="33"/>
      <c r="GD16" s="33"/>
      <c r="GE16" s="33"/>
      <c r="GF16" s="33"/>
      <c r="GG16" s="33"/>
    </row>
    <row r="17" spans="1:189" s="3" customFormat="1" ht="35.25" customHeight="1" thickBot="1" x14ac:dyDescent="0.25">
      <c r="A17" s="112" t="s">
        <v>62</v>
      </c>
      <c r="B17" s="82">
        <v>850</v>
      </c>
      <c r="C17" s="22" t="s">
        <v>16</v>
      </c>
      <c r="D17" s="22" t="s">
        <v>13</v>
      </c>
      <c r="E17" s="23" t="s">
        <v>74</v>
      </c>
      <c r="F17" s="22" t="s">
        <v>19</v>
      </c>
      <c r="G17" s="24" t="s">
        <v>12</v>
      </c>
      <c r="H17" s="45">
        <f t="shared" si="41"/>
        <v>12500</v>
      </c>
      <c r="I17" s="46">
        <f t="shared" si="41"/>
        <v>0</v>
      </c>
      <c r="J17" s="27">
        <f t="shared" si="44"/>
        <v>0</v>
      </c>
      <c r="K17" s="52">
        <v>4333.8999999999996</v>
      </c>
      <c r="L17" s="55"/>
      <c r="M17" s="51">
        <f t="shared" si="45"/>
        <v>0</v>
      </c>
      <c r="N17" s="52"/>
      <c r="O17" s="55"/>
      <c r="P17" s="51" t="e">
        <f t="shared" ref="P17:P28" si="46">O17/N17*100</f>
        <v>#DIV/0!</v>
      </c>
      <c r="Q17" s="52"/>
      <c r="R17" s="55"/>
      <c r="S17" s="51" t="e">
        <f t="shared" ref="S17:S28" si="47">R17/Q17*100</f>
        <v>#DIV/0!</v>
      </c>
      <c r="T17" s="52">
        <v>666.1</v>
      </c>
      <c r="U17" s="55"/>
      <c r="V17" s="51">
        <f t="shared" ref="V17:V28" si="48">U17/T17*100</f>
        <v>0</v>
      </c>
      <c r="W17" s="52"/>
      <c r="X17" s="55"/>
      <c r="Y17" s="51" t="e">
        <f t="shared" ref="Y17:Y28" si="49">X17/W17*100</f>
        <v>#DIV/0!</v>
      </c>
      <c r="Z17" s="52"/>
      <c r="AA17" s="55"/>
      <c r="AB17" s="51" t="e">
        <f t="shared" ref="AB17:AB28" si="50">AA17/Z17*100</f>
        <v>#DIV/0!</v>
      </c>
      <c r="AC17" s="52"/>
      <c r="AD17" s="55"/>
      <c r="AE17" s="51" t="e">
        <f t="shared" ref="AE17:AE28" si="51">AD17/AC17*100</f>
        <v>#DIV/0!</v>
      </c>
      <c r="AF17" s="52"/>
      <c r="AG17" s="55"/>
      <c r="AH17" s="51" t="e">
        <f t="shared" ref="AH17:AH28" si="52">AG17/AF17*100</f>
        <v>#DIV/0!</v>
      </c>
      <c r="AI17" s="52"/>
      <c r="AJ17" s="55"/>
      <c r="AK17" s="51" t="e">
        <f t="shared" ref="AK17:AK28" si="53">AJ17/AI17*100</f>
        <v>#DIV/0!</v>
      </c>
      <c r="AL17" s="52"/>
      <c r="AM17" s="55"/>
      <c r="AN17" s="51" t="e">
        <f t="shared" ref="AN17:AN28" si="54">AM17/AL17*100</f>
        <v>#DIV/0!</v>
      </c>
      <c r="AO17" s="52">
        <v>2500</v>
      </c>
      <c r="AP17" s="55"/>
      <c r="AQ17" s="51">
        <f t="shared" ref="AQ17:AQ28" si="55">AP17/AO17*100</f>
        <v>0</v>
      </c>
      <c r="AR17" s="52"/>
      <c r="AS17" s="55"/>
      <c r="AT17" s="51" t="e">
        <f t="shared" ref="AT17:AT28" si="56">AS17/AR17*100</f>
        <v>#DIV/0!</v>
      </c>
      <c r="AU17" s="52"/>
      <c r="AV17" s="55"/>
      <c r="AW17" s="51" t="e">
        <f t="shared" ref="AW17:AW28" si="57">AV17/AU17*100</f>
        <v>#DIV/0!</v>
      </c>
      <c r="AX17" s="52"/>
      <c r="AY17" s="55"/>
      <c r="AZ17" s="51" t="e">
        <f t="shared" ref="AZ17:AZ28" si="58">AY17/AX17*100</f>
        <v>#DIV/0!</v>
      </c>
      <c r="BA17" s="52"/>
      <c r="BB17" s="55"/>
      <c r="BC17" s="51" t="e">
        <f t="shared" ref="BC17:BC28" si="59">BB17/BA17*100</f>
        <v>#DIV/0!</v>
      </c>
      <c r="BD17" s="52"/>
      <c r="BE17" s="55"/>
      <c r="BF17" s="51" t="e">
        <f t="shared" ref="BF17:BF28" si="60">BE17/BD17*100</f>
        <v>#DIV/0!</v>
      </c>
      <c r="BG17" s="53"/>
      <c r="BH17" s="55"/>
      <c r="BI17" s="56" t="e">
        <f t="shared" ref="BI17:BI28" si="61">BH17/BG17*100</f>
        <v>#DIV/0!</v>
      </c>
      <c r="BJ17" s="52">
        <v>5000</v>
      </c>
      <c r="BK17" s="55"/>
      <c r="BL17" s="51">
        <f t="shared" ref="BL17:BL28" si="62">BK17/BJ17*100</f>
        <v>0</v>
      </c>
      <c r="BM17" s="33"/>
      <c r="BN17" s="33"/>
      <c r="BO17" s="33"/>
      <c r="BP17" s="33"/>
      <c r="BQ17" s="33"/>
      <c r="BR17" s="33"/>
      <c r="BS17" s="33"/>
      <c r="BT17" s="33"/>
      <c r="BU17" s="33"/>
      <c r="BV17" s="33"/>
      <c r="BW17" s="33"/>
      <c r="BX17" s="33"/>
      <c r="BY17" s="33"/>
      <c r="BZ17" s="33"/>
      <c r="CA17" s="33"/>
      <c r="CB17" s="33"/>
      <c r="CC17" s="33"/>
      <c r="CD17" s="33"/>
      <c r="CE17" s="33"/>
      <c r="CF17" s="33"/>
      <c r="CG17" s="33"/>
      <c r="CH17" s="33"/>
      <c r="CI17" s="33"/>
      <c r="CJ17" s="33"/>
      <c r="CK17" s="33"/>
      <c r="CL17" s="33"/>
      <c r="CM17" s="33"/>
      <c r="CN17" s="33"/>
      <c r="CO17" s="33"/>
      <c r="CP17" s="33"/>
      <c r="CQ17" s="33"/>
      <c r="CR17" s="33"/>
      <c r="CS17" s="33"/>
      <c r="CT17" s="33"/>
      <c r="CU17" s="33"/>
      <c r="CV17" s="33"/>
      <c r="CW17" s="33"/>
      <c r="CX17" s="33"/>
      <c r="CY17" s="33"/>
      <c r="CZ17" s="33"/>
      <c r="DA17" s="33"/>
      <c r="DB17" s="33"/>
      <c r="DC17" s="33"/>
      <c r="DD17" s="33"/>
      <c r="DE17" s="33"/>
      <c r="DF17" s="33"/>
      <c r="DG17" s="33"/>
      <c r="DH17" s="33"/>
      <c r="DI17" s="33"/>
      <c r="DJ17" s="33"/>
      <c r="DK17" s="33"/>
      <c r="DL17" s="33"/>
      <c r="DM17" s="33"/>
      <c r="DN17" s="33"/>
      <c r="DO17" s="33"/>
      <c r="DP17" s="33"/>
      <c r="DQ17" s="33"/>
      <c r="DR17" s="33"/>
      <c r="DS17" s="33"/>
      <c r="DT17" s="33"/>
      <c r="DU17" s="33"/>
      <c r="DV17" s="33"/>
      <c r="DW17" s="33"/>
      <c r="DX17" s="33"/>
      <c r="DY17" s="33"/>
      <c r="DZ17" s="33"/>
      <c r="EA17" s="33"/>
      <c r="EB17" s="33"/>
      <c r="EC17" s="33"/>
      <c r="ED17" s="33"/>
      <c r="EE17" s="33"/>
      <c r="EF17" s="33"/>
      <c r="EG17" s="33"/>
      <c r="EH17" s="33"/>
      <c r="EI17" s="33"/>
      <c r="EJ17" s="33"/>
      <c r="EK17" s="33"/>
      <c r="EL17" s="33"/>
      <c r="EM17" s="33"/>
      <c r="EN17" s="33"/>
      <c r="EO17" s="33"/>
      <c r="EP17" s="33"/>
      <c r="EQ17" s="33"/>
      <c r="ER17" s="33"/>
      <c r="ES17" s="33"/>
      <c r="ET17" s="33"/>
      <c r="EU17" s="33"/>
      <c r="EV17" s="33"/>
      <c r="EW17" s="33"/>
      <c r="EX17" s="33"/>
      <c r="EY17" s="33"/>
      <c r="EZ17" s="33"/>
      <c r="FA17" s="33"/>
      <c r="FB17" s="33"/>
      <c r="FC17" s="33"/>
      <c r="FD17" s="33"/>
      <c r="FE17" s="33"/>
      <c r="FF17" s="33"/>
      <c r="FG17" s="33"/>
      <c r="FH17" s="33"/>
      <c r="FI17" s="33"/>
      <c r="FJ17" s="33"/>
      <c r="FK17" s="33"/>
      <c r="FL17" s="33"/>
      <c r="FM17" s="33"/>
      <c r="FN17" s="33"/>
      <c r="FO17" s="33"/>
      <c r="FP17" s="33"/>
      <c r="FQ17" s="33"/>
      <c r="FR17" s="33"/>
      <c r="FS17" s="33"/>
      <c r="FT17" s="33"/>
      <c r="FU17" s="33"/>
      <c r="FV17" s="33"/>
      <c r="FW17" s="33"/>
      <c r="FX17" s="33"/>
      <c r="FY17" s="33"/>
      <c r="FZ17" s="33"/>
      <c r="GA17" s="33"/>
      <c r="GB17" s="33"/>
      <c r="GC17" s="33"/>
      <c r="GD17" s="33"/>
      <c r="GE17" s="33"/>
      <c r="GF17" s="33"/>
      <c r="GG17" s="33"/>
    </row>
    <row r="18" spans="1:189" s="65" customFormat="1" ht="26.25" customHeight="1" thickBot="1" x14ac:dyDescent="0.25">
      <c r="A18" s="57" t="s">
        <v>21</v>
      </c>
      <c r="B18" s="84"/>
      <c r="C18" s="58"/>
      <c r="D18" s="58"/>
      <c r="E18" s="59"/>
      <c r="F18" s="58"/>
      <c r="G18" s="60"/>
      <c r="H18" s="61">
        <f>H14+H15+H16+H17</f>
        <v>12500</v>
      </c>
      <c r="I18" s="61">
        <f t="shared" ref="I18:BL18" si="63">I14+I15+I16+I17</f>
        <v>0</v>
      </c>
      <c r="J18" s="61" t="e">
        <f t="shared" si="63"/>
        <v>#DIV/0!</v>
      </c>
      <c r="K18" s="61">
        <f t="shared" si="63"/>
        <v>4333.8999999999996</v>
      </c>
      <c r="L18" s="61">
        <f t="shared" si="63"/>
        <v>0</v>
      </c>
      <c r="M18" s="61" t="e">
        <f t="shared" si="63"/>
        <v>#DIV/0!</v>
      </c>
      <c r="N18" s="61">
        <f t="shared" si="63"/>
        <v>0</v>
      </c>
      <c r="O18" s="61">
        <f t="shared" si="63"/>
        <v>0</v>
      </c>
      <c r="P18" s="61" t="e">
        <f t="shared" si="63"/>
        <v>#DIV/0!</v>
      </c>
      <c r="Q18" s="61">
        <f t="shared" si="63"/>
        <v>0</v>
      </c>
      <c r="R18" s="61">
        <f t="shared" si="63"/>
        <v>0</v>
      </c>
      <c r="S18" s="61" t="e">
        <f t="shared" si="63"/>
        <v>#DIV/0!</v>
      </c>
      <c r="T18" s="61">
        <f t="shared" si="63"/>
        <v>666.1</v>
      </c>
      <c r="U18" s="61">
        <f t="shared" si="63"/>
        <v>0</v>
      </c>
      <c r="V18" s="61" t="e">
        <f t="shared" si="63"/>
        <v>#DIV/0!</v>
      </c>
      <c r="W18" s="61">
        <f t="shared" si="63"/>
        <v>0</v>
      </c>
      <c r="X18" s="61">
        <f t="shared" si="63"/>
        <v>0</v>
      </c>
      <c r="Y18" s="61" t="e">
        <f t="shared" si="63"/>
        <v>#DIV/0!</v>
      </c>
      <c r="Z18" s="61">
        <f t="shared" si="63"/>
        <v>0</v>
      </c>
      <c r="AA18" s="61">
        <f t="shared" si="63"/>
        <v>0</v>
      </c>
      <c r="AB18" s="61" t="e">
        <f t="shared" si="63"/>
        <v>#DIV/0!</v>
      </c>
      <c r="AC18" s="61">
        <f t="shared" si="63"/>
        <v>0</v>
      </c>
      <c r="AD18" s="61">
        <f t="shared" si="63"/>
        <v>0</v>
      </c>
      <c r="AE18" s="61" t="e">
        <f t="shared" si="63"/>
        <v>#DIV/0!</v>
      </c>
      <c r="AF18" s="61">
        <f t="shared" si="63"/>
        <v>0</v>
      </c>
      <c r="AG18" s="61">
        <f t="shared" si="63"/>
        <v>0</v>
      </c>
      <c r="AH18" s="61" t="e">
        <f t="shared" si="63"/>
        <v>#DIV/0!</v>
      </c>
      <c r="AI18" s="61">
        <f t="shared" si="63"/>
        <v>0</v>
      </c>
      <c r="AJ18" s="61">
        <f t="shared" si="63"/>
        <v>0</v>
      </c>
      <c r="AK18" s="61" t="e">
        <f t="shared" si="63"/>
        <v>#DIV/0!</v>
      </c>
      <c r="AL18" s="61">
        <f t="shared" si="63"/>
        <v>0</v>
      </c>
      <c r="AM18" s="61">
        <f t="shared" si="63"/>
        <v>0</v>
      </c>
      <c r="AN18" s="61" t="e">
        <f t="shared" si="63"/>
        <v>#DIV/0!</v>
      </c>
      <c r="AO18" s="61">
        <f t="shared" si="63"/>
        <v>2500</v>
      </c>
      <c r="AP18" s="61">
        <f t="shared" si="63"/>
        <v>0</v>
      </c>
      <c r="AQ18" s="61" t="e">
        <f t="shared" si="63"/>
        <v>#DIV/0!</v>
      </c>
      <c r="AR18" s="61">
        <f t="shared" si="63"/>
        <v>0</v>
      </c>
      <c r="AS18" s="61">
        <f t="shared" si="63"/>
        <v>0</v>
      </c>
      <c r="AT18" s="61" t="e">
        <f t="shared" si="63"/>
        <v>#DIV/0!</v>
      </c>
      <c r="AU18" s="61">
        <f t="shared" si="63"/>
        <v>0</v>
      </c>
      <c r="AV18" s="61">
        <f t="shared" si="63"/>
        <v>0</v>
      </c>
      <c r="AW18" s="61" t="e">
        <f t="shared" si="63"/>
        <v>#DIV/0!</v>
      </c>
      <c r="AX18" s="61">
        <f t="shared" si="63"/>
        <v>0</v>
      </c>
      <c r="AY18" s="61">
        <f t="shared" si="63"/>
        <v>0</v>
      </c>
      <c r="AZ18" s="61" t="e">
        <f t="shared" si="63"/>
        <v>#DIV/0!</v>
      </c>
      <c r="BA18" s="61">
        <f t="shared" si="63"/>
        <v>0</v>
      </c>
      <c r="BB18" s="61">
        <f t="shared" si="63"/>
        <v>0</v>
      </c>
      <c r="BC18" s="61" t="e">
        <f t="shared" si="63"/>
        <v>#DIV/0!</v>
      </c>
      <c r="BD18" s="61">
        <f t="shared" si="63"/>
        <v>0</v>
      </c>
      <c r="BE18" s="61">
        <f t="shared" si="63"/>
        <v>0</v>
      </c>
      <c r="BF18" s="61" t="e">
        <f t="shared" si="63"/>
        <v>#DIV/0!</v>
      </c>
      <c r="BG18" s="61">
        <f t="shared" si="63"/>
        <v>0</v>
      </c>
      <c r="BH18" s="61">
        <f t="shared" si="63"/>
        <v>0</v>
      </c>
      <c r="BI18" s="61" t="e">
        <f t="shared" si="63"/>
        <v>#DIV/0!</v>
      </c>
      <c r="BJ18" s="61">
        <f t="shared" si="63"/>
        <v>5000</v>
      </c>
      <c r="BK18" s="61">
        <f t="shared" si="63"/>
        <v>0</v>
      </c>
      <c r="BL18" s="61" t="e">
        <f t="shared" si="63"/>
        <v>#DIV/0!</v>
      </c>
      <c r="BM18" s="64"/>
      <c r="BN18" s="64"/>
      <c r="BO18" s="64"/>
      <c r="BP18" s="64"/>
      <c r="BQ18" s="64"/>
      <c r="BR18" s="64"/>
      <c r="BS18" s="64"/>
      <c r="BT18" s="64"/>
      <c r="BU18" s="64"/>
      <c r="BV18" s="64"/>
      <c r="BW18" s="64"/>
      <c r="BX18" s="64"/>
      <c r="BY18" s="64"/>
      <c r="BZ18" s="64"/>
      <c r="CA18" s="64"/>
      <c r="CB18" s="64"/>
      <c r="CC18" s="64"/>
      <c r="CD18" s="64"/>
      <c r="CE18" s="64"/>
      <c r="CF18" s="64"/>
      <c r="CG18" s="64"/>
      <c r="CH18" s="64"/>
      <c r="CI18" s="64"/>
      <c r="CJ18" s="64"/>
      <c r="CK18" s="64"/>
      <c r="CL18" s="64"/>
      <c r="CM18" s="64"/>
      <c r="CN18" s="64"/>
      <c r="CO18" s="64"/>
      <c r="CP18" s="64"/>
      <c r="CQ18" s="64"/>
      <c r="CR18" s="64"/>
      <c r="CS18" s="64"/>
      <c r="CT18" s="64"/>
      <c r="CU18" s="64"/>
      <c r="CV18" s="64"/>
      <c r="CW18" s="64"/>
      <c r="CX18" s="64"/>
      <c r="CY18" s="64"/>
      <c r="CZ18" s="64"/>
      <c r="DA18" s="64"/>
      <c r="DB18" s="64"/>
      <c r="DC18" s="64"/>
      <c r="DD18" s="64"/>
      <c r="DE18" s="64"/>
      <c r="DF18" s="64"/>
      <c r="DG18" s="64"/>
      <c r="DH18" s="64"/>
      <c r="DI18" s="64"/>
      <c r="DJ18" s="64"/>
      <c r="DK18" s="64"/>
      <c r="DL18" s="64"/>
      <c r="DM18" s="64"/>
      <c r="DN18" s="64"/>
      <c r="DO18" s="64"/>
      <c r="DP18" s="64"/>
      <c r="DQ18" s="64"/>
      <c r="DR18" s="64"/>
      <c r="DS18" s="64"/>
      <c r="DT18" s="64"/>
      <c r="DU18" s="64"/>
      <c r="DV18" s="64"/>
      <c r="DW18" s="64"/>
      <c r="DX18" s="64"/>
      <c r="DY18" s="64"/>
      <c r="DZ18" s="64"/>
      <c r="EA18" s="64"/>
      <c r="EB18" s="64"/>
      <c r="EC18" s="64"/>
      <c r="ED18" s="64"/>
      <c r="EE18" s="64"/>
      <c r="EF18" s="64"/>
      <c r="EG18" s="64"/>
      <c r="EH18" s="64"/>
      <c r="EI18" s="64"/>
      <c r="EJ18" s="64"/>
      <c r="EK18" s="64"/>
      <c r="EL18" s="64"/>
      <c r="EM18" s="64"/>
      <c r="EN18" s="64"/>
      <c r="EO18" s="64"/>
      <c r="EP18" s="64"/>
      <c r="EQ18" s="64"/>
      <c r="ER18" s="64"/>
      <c r="ES18" s="64"/>
      <c r="ET18" s="64"/>
      <c r="EU18" s="64"/>
      <c r="EV18" s="64"/>
      <c r="EW18" s="64"/>
      <c r="EX18" s="64"/>
      <c r="EY18" s="64"/>
      <c r="EZ18" s="64"/>
      <c r="FA18" s="64"/>
      <c r="FB18" s="64"/>
      <c r="FC18" s="64"/>
      <c r="FD18" s="64"/>
      <c r="FE18" s="64"/>
      <c r="FF18" s="64"/>
      <c r="FG18" s="64"/>
      <c r="FH18" s="64"/>
      <c r="FI18" s="64"/>
      <c r="FJ18" s="64"/>
      <c r="FK18" s="64"/>
      <c r="FL18" s="64"/>
      <c r="FM18" s="64"/>
      <c r="FN18" s="64"/>
      <c r="FO18" s="64"/>
      <c r="FP18" s="64"/>
      <c r="FQ18" s="64"/>
      <c r="FR18" s="64"/>
      <c r="FS18" s="64"/>
      <c r="FT18" s="64"/>
      <c r="FU18" s="64"/>
      <c r="FV18" s="64"/>
      <c r="FW18" s="64"/>
      <c r="FX18" s="64"/>
      <c r="FY18" s="64"/>
      <c r="FZ18" s="64"/>
      <c r="GA18" s="64"/>
      <c r="GB18" s="64"/>
      <c r="GC18" s="64"/>
      <c r="GD18" s="64"/>
      <c r="GE18" s="64"/>
      <c r="GF18" s="64"/>
      <c r="GG18" s="64"/>
    </row>
    <row r="19" spans="1:189" s="3" customFormat="1" ht="60" customHeight="1" x14ac:dyDescent="0.2">
      <c r="A19" s="159" t="s">
        <v>56</v>
      </c>
      <c r="B19" s="85">
        <v>850</v>
      </c>
      <c r="C19" s="66" t="s">
        <v>17</v>
      </c>
      <c r="D19" s="140" t="s">
        <v>20</v>
      </c>
      <c r="E19" s="67" t="s">
        <v>72</v>
      </c>
      <c r="F19" s="66" t="s">
        <v>22</v>
      </c>
      <c r="G19" s="68" t="s">
        <v>12</v>
      </c>
      <c r="H19" s="45">
        <f>K19+N19+Q19+T19+W19+Z19+AC19+AF19+AI19+AL19+AO19+AR19+AU19+AX19+BA19+BD19+BG19+BJ19</f>
        <v>9205.2999999999993</v>
      </c>
      <c r="I19" s="46">
        <f>L19+O19+R19+U19+X19+AA19+AD19+AG19+AJ19+AM19+AP19+AS19+AV19+AY19+BB19+BE19+BH19+BK19</f>
        <v>126.80000000000001</v>
      </c>
      <c r="J19" s="27">
        <f t="shared" si="44"/>
        <v>1.3774673286041739</v>
      </c>
      <c r="K19" s="104">
        <v>696.9</v>
      </c>
      <c r="L19" s="105">
        <v>10.5</v>
      </c>
      <c r="M19" s="56">
        <f t="shared" si="45"/>
        <v>1.5066724063710719</v>
      </c>
      <c r="N19" s="104">
        <v>556.9</v>
      </c>
      <c r="O19" s="105"/>
      <c r="P19" s="56">
        <f t="shared" si="46"/>
        <v>0</v>
      </c>
      <c r="Q19" s="104">
        <v>482.2</v>
      </c>
      <c r="R19" s="105"/>
      <c r="S19" s="56">
        <f t="shared" si="47"/>
        <v>0</v>
      </c>
      <c r="T19" s="104">
        <v>511.3</v>
      </c>
      <c r="U19" s="105">
        <v>9.4</v>
      </c>
      <c r="V19" s="56">
        <f t="shared" si="48"/>
        <v>1.8384510072364562</v>
      </c>
      <c r="W19" s="104">
        <v>528</v>
      </c>
      <c r="X19" s="105"/>
      <c r="Y19" s="56">
        <f t="shared" si="49"/>
        <v>0</v>
      </c>
      <c r="Z19" s="104">
        <v>647.6</v>
      </c>
      <c r="AA19" s="105">
        <v>27.6</v>
      </c>
      <c r="AB19" s="56">
        <f t="shared" si="50"/>
        <v>4.2618900555898707</v>
      </c>
      <c r="AC19" s="104">
        <v>289.60000000000002</v>
      </c>
      <c r="AD19" s="105"/>
      <c r="AE19" s="56">
        <f t="shared" si="51"/>
        <v>0</v>
      </c>
      <c r="AF19" s="104">
        <v>327</v>
      </c>
      <c r="AG19" s="105"/>
      <c r="AH19" s="56">
        <f t="shared" si="52"/>
        <v>0</v>
      </c>
      <c r="AI19" s="104">
        <v>220.6</v>
      </c>
      <c r="AJ19" s="105">
        <v>24</v>
      </c>
      <c r="AK19" s="56">
        <f t="shared" si="53"/>
        <v>10.879419764279238</v>
      </c>
      <c r="AL19" s="104">
        <v>342.4</v>
      </c>
      <c r="AM19" s="105"/>
      <c r="AN19" s="56">
        <f t="shared" si="54"/>
        <v>0</v>
      </c>
      <c r="AO19" s="104">
        <v>612.70000000000005</v>
      </c>
      <c r="AP19" s="105"/>
      <c r="AQ19" s="56">
        <f t="shared" si="55"/>
        <v>0</v>
      </c>
      <c r="AR19" s="104">
        <v>822.8</v>
      </c>
      <c r="AS19" s="105">
        <v>5.3</v>
      </c>
      <c r="AT19" s="56">
        <f t="shared" si="56"/>
        <v>0.64414195430238219</v>
      </c>
      <c r="AU19" s="104">
        <v>737.5</v>
      </c>
      <c r="AV19" s="105">
        <v>27.6</v>
      </c>
      <c r="AW19" s="56">
        <f t="shared" si="57"/>
        <v>3.7423728813559327</v>
      </c>
      <c r="AX19" s="104">
        <v>365.4</v>
      </c>
      <c r="AY19" s="105"/>
      <c r="AZ19" s="56">
        <f t="shared" si="58"/>
        <v>0</v>
      </c>
      <c r="BA19" s="104">
        <v>284.10000000000002</v>
      </c>
      <c r="BB19" s="105"/>
      <c r="BC19" s="56">
        <f t="shared" si="59"/>
        <v>0</v>
      </c>
      <c r="BD19" s="104">
        <v>452.1</v>
      </c>
      <c r="BE19" s="105">
        <v>22.4</v>
      </c>
      <c r="BF19" s="56">
        <f t="shared" si="60"/>
        <v>4.9546560495465606</v>
      </c>
      <c r="BG19" s="106">
        <v>228.2</v>
      </c>
      <c r="BH19" s="105"/>
      <c r="BI19" s="56">
        <f t="shared" si="61"/>
        <v>0</v>
      </c>
      <c r="BJ19" s="104">
        <v>1100</v>
      </c>
      <c r="BK19" s="105"/>
      <c r="BL19" s="107">
        <f t="shared" si="62"/>
        <v>0</v>
      </c>
      <c r="BM19" s="33"/>
      <c r="BN19" s="33"/>
      <c r="BO19" s="33"/>
      <c r="BP19" s="33"/>
      <c r="BQ19" s="33"/>
      <c r="BR19" s="33"/>
      <c r="BS19" s="33"/>
      <c r="BT19" s="33"/>
      <c r="BU19" s="33"/>
      <c r="BV19" s="33"/>
      <c r="BW19" s="33"/>
      <c r="BX19" s="33"/>
      <c r="BY19" s="33"/>
      <c r="BZ19" s="33"/>
      <c r="CA19" s="33"/>
      <c r="CB19" s="33"/>
      <c r="CC19" s="33"/>
      <c r="CD19" s="33"/>
      <c r="CE19" s="33"/>
      <c r="CF19" s="33"/>
      <c r="CG19" s="33"/>
      <c r="CH19" s="33"/>
      <c r="CI19" s="33"/>
      <c r="CJ19" s="33"/>
      <c r="CK19" s="33"/>
      <c r="CL19" s="33"/>
      <c r="CM19" s="33"/>
      <c r="CN19" s="33"/>
      <c r="CO19" s="33"/>
      <c r="CP19" s="33"/>
      <c r="CQ19" s="33"/>
      <c r="CR19" s="33"/>
      <c r="CS19" s="33"/>
      <c r="CT19" s="33"/>
      <c r="CU19" s="33"/>
      <c r="CV19" s="33"/>
      <c r="CW19" s="33"/>
      <c r="CX19" s="33"/>
      <c r="CY19" s="33"/>
      <c r="CZ19" s="33"/>
      <c r="DA19" s="33"/>
      <c r="DB19" s="33"/>
      <c r="DC19" s="33"/>
      <c r="DD19" s="33"/>
      <c r="DE19" s="33"/>
      <c r="DF19" s="33"/>
      <c r="DG19" s="33"/>
      <c r="DH19" s="33"/>
      <c r="DI19" s="33"/>
      <c r="DJ19" s="33"/>
      <c r="DK19" s="33"/>
      <c r="DL19" s="33"/>
      <c r="DM19" s="33"/>
      <c r="DN19" s="33"/>
      <c r="DO19" s="33"/>
      <c r="DP19" s="33"/>
      <c r="DQ19" s="33"/>
      <c r="DR19" s="33"/>
      <c r="DS19" s="33"/>
      <c r="DT19" s="33"/>
      <c r="DU19" s="33"/>
      <c r="DV19" s="33"/>
      <c r="DW19" s="33"/>
      <c r="DX19" s="33"/>
      <c r="DY19" s="33"/>
      <c r="DZ19" s="33"/>
      <c r="EA19" s="33"/>
      <c r="EB19" s="33"/>
      <c r="EC19" s="33"/>
      <c r="ED19" s="33"/>
      <c r="EE19" s="33"/>
      <c r="EF19" s="33"/>
      <c r="EG19" s="33"/>
      <c r="EH19" s="33"/>
      <c r="EI19" s="33"/>
      <c r="EJ19" s="33"/>
      <c r="EK19" s="33"/>
      <c r="EL19" s="33"/>
      <c r="EM19" s="33"/>
      <c r="EN19" s="33"/>
      <c r="EO19" s="33"/>
      <c r="EP19" s="33"/>
      <c r="EQ19" s="33"/>
      <c r="ER19" s="33"/>
      <c r="ES19" s="33"/>
      <c r="ET19" s="33"/>
      <c r="EU19" s="33"/>
      <c r="EV19" s="33"/>
      <c r="EW19" s="33"/>
      <c r="EX19" s="33"/>
      <c r="EY19" s="33"/>
      <c r="EZ19" s="33"/>
      <c r="FA19" s="33"/>
      <c r="FB19" s="33"/>
      <c r="FC19" s="33"/>
      <c r="FD19" s="33"/>
      <c r="FE19" s="33"/>
      <c r="FF19" s="33"/>
      <c r="FG19" s="33"/>
      <c r="FH19" s="33"/>
      <c r="FI19" s="33"/>
      <c r="FJ19" s="33"/>
      <c r="FK19" s="33"/>
      <c r="FL19" s="33"/>
      <c r="FM19" s="33"/>
      <c r="FN19" s="33"/>
      <c r="FO19" s="33"/>
      <c r="FP19" s="33"/>
      <c r="FQ19" s="33"/>
      <c r="FR19" s="33"/>
      <c r="FS19" s="33"/>
      <c r="FT19" s="33"/>
      <c r="FU19" s="33"/>
      <c r="FV19" s="33"/>
      <c r="FW19" s="33"/>
      <c r="FX19" s="33"/>
      <c r="FY19" s="33"/>
      <c r="FZ19" s="33"/>
      <c r="GA19" s="33"/>
      <c r="GB19" s="33"/>
      <c r="GC19" s="33"/>
      <c r="GD19" s="33"/>
      <c r="GE19" s="33"/>
      <c r="GF19" s="33"/>
      <c r="GG19" s="33"/>
    </row>
    <row r="20" spans="1:189" s="3" customFormat="1" ht="16.5" hidden="1" customHeight="1" x14ac:dyDescent="0.2">
      <c r="A20" s="160"/>
      <c r="B20" s="85">
        <v>850</v>
      </c>
      <c r="C20" s="66" t="s">
        <v>17</v>
      </c>
      <c r="D20" s="140" t="s">
        <v>20</v>
      </c>
      <c r="E20" s="67"/>
      <c r="F20" s="66" t="s">
        <v>22</v>
      </c>
      <c r="G20" s="68" t="s">
        <v>12</v>
      </c>
      <c r="H20" s="45">
        <f t="shared" ref="H20:H23" si="64">K20+N20+Q20+T20+W20+Z20+AC20+AF20+AI20+AL20+AO20+AR20+AU20+AX20+BA20+BD20+BG20+BJ20</f>
        <v>0</v>
      </c>
      <c r="I20" s="46">
        <f t="shared" ref="I20:I26" si="65">L20+O20+R20+U20+X20+AA20+AD20+AG20+AJ20+AM20+AP20+AS20+AV20+AY20+BB20+BE20+BH20+BK20</f>
        <v>0</v>
      </c>
      <c r="J20" s="27" t="e">
        <f t="shared" si="44"/>
        <v>#DIV/0!</v>
      </c>
      <c r="K20" s="69"/>
      <c r="L20" s="70"/>
      <c r="M20" s="56" t="e">
        <f t="shared" si="45"/>
        <v>#DIV/0!</v>
      </c>
      <c r="N20" s="69"/>
      <c r="O20" s="70"/>
      <c r="P20" s="56" t="e">
        <f t="shared" si="46"/>
        <v>#DIV/0!</v>
      </c>
      <c r="Q20" s="69"/>
      <c r="R20" s="70"/>
      <c r="S20" s="56" t="e">
        <f t="shared" si="47"/>
        <v>#DIV/0!</v>
      </c>
      <c r="T20" s="69"/>
      <c r="U20" s="70"/>
      <c r="V20" s="56" t="e">
        <f t="shared" si="48"/>
        <v>#DIV/0!</v>
      </c>
      <c r="W20" s="69"/>
      <c r="X20" s="70"/>
      <c r="Y20" s="56" t="e">
        <f t="shared" si="49"/>
        <v>#DIV/0!</v>
      </c>
      <c r="Z20" s="69"/>
      <c r="AA20" s="70"/>
      <c r="AB20" s="56" t="e">
        <f t="shared" si="50"/>
        <v>#DIV/0!</v>
      </c>
      <c r="AC20" s="69"/>
      <c r="AD20" s="70"/>
      <c r="AE20" s="56" t="e">
        <f t="shared" si="51"/>
        <v>#DIV/0!</v>
      </c>
      <c r="AF20" s="69"/>
      <c r="AG20" s="70"/>
      <c r="AH20" s="56" t="e">
        <f t="shared" si="52"/>
        <v>#DIV/0!</v>
      </c>
      <c r="AI20" s="69"/>
      <c r="AJ20" s="70"/>
      <c r="AK20" s="56" t="e">
        <f t="shared" si="53"/>
        <v>#DIV/0!</v>
      </c>
      <c r="AL20" s="69"/>
      <c r="AM20" s="70"/>
      <c r="AN20" s="56" t="e">
        <f t="shared" si="54"/>
        <v>#DIV/0!</v>
      </c>
      <c r="AO20" s="69"/>
      <c r="AP20" s="70"/>
      <c r="AQ20" s="56" t="e">
        <f t="shared" si="55"/>
        <v>#DIV/0!</v>
      </c>
      <c r="AR20" s="69"/>
      <c r="AS20" s="70"/>
      <c r="AT20" s="56" t="e">
        <f t="shared" si="56"/>
        <v>#DIV/0!</v>
      </c>
      <c r="AU20" s="69"/>
      <c r="AV20" s="70"/>
      <c r="AW20" s="56" t="e">
        <f t="shared" si="57"/>
        <v>#DIV/0!</v>
      </c>
      <c r="AX20" s="69"/>
      <c r="AY20" s="70"/>
      <c r="AZ20" s="56" t="e">
        <f t="shared" si="58"/>
        <v>#DIV/0!</v>
      </c>
      <c r="BA20" s="69"/>
      <c r="BB20" s="70"/>
      <c r="BC20" s="56" t="e">
        <f t="shared" si="59"/>
        <v>#DIV/0!</v>
      </c>
      <c r="BD20" s="69"/>
      <c r="BE20" s="70"/>
      <c r="BF20" s="56" t="e">
        <f t="shared" si="60"/>
        <v>#DIV/0!</v>
      </c>
      <c r="BG20" s="50"/>
      <c r="BH20" s="70"/>
      <c r="BI20" s="56" t="e">
        <f t="shared" si="61"/>
        <v>#DIV/0!</v>
      </c>
      <c r="BJ20" s="104"/>
      <c r="BK20" s="105"/>
      <c r="BL20" s="71" t="e">
        <f t="shared" si="62"/>
        <v>#DIV/0!</v>
      </c>
      <c r="BM20" s="33"/>
      <c r="BN20" s="33"/>
      <c r="BO20" s="33"/>
      <c r="BP20" s="33"/>
      <c r="BQ20" s="33"/>
      <c r="BR20" s="33"/>
      <c r="BS20" s="33"/>
      <c r="BT20" s="33"/>
      <c r="BU20" s="33"/>
      <c r="BV20" s="33"/>
      <c r="BW20" s="33"/>
      <c r="BX20" s="33"/>
      <c r="BY20" s="33"/>
      <c r="BZ20" s="33"/>
      <c r="CA20" s="33"/>
      <c r="CB20" s="33"/>
      <c r="CC20" s="33"/>
      <c r="CD20" s="33"/>
      <c r="CE20" s="33"/>
      <c r="CF20" s="33"/>
      <c r="CG20" s="33"/>
      <c r="CH20" s="33"/>
      <c r="CI20" s="33"/>
      <c r="CJ20" s="33"/>
      <c r="CK20" s="33"/>
      <c r="CL20" s="33"/>
      <c r="CM20" s="33"/>
      <c r="CN20" s="33"/>
      <c r="CO20" s="33"/>
      <c r="CP20" s="33"/>
      <c r="CQ20" s="33"/>
      <c r="CR20" s="33"/>
      <c r="CS20" s="33"/>
      <c r="CT20" s="33"/>
      <c r="CU20" s="33"/>
      <c r="CV20" s="33"/>
      <c r="CW20" s="33"/>
      <c r="CX20" s="33"/>
      <c r="CY20" s="33"/>
      <c r="CZ20" s="33"/>
      <c r="DA20" s="33"/>
      <c r="DB20" s="33"/>
      <c r="DC20" s="33"/>
      <c r="DD20" s="33"/>
      <c r="DE20" s="33"/>
      <c r="DF20" s="33"/>
      <c r="DG20" s="33"/>
      <c r="DH20" s="33"/>
      <c r="DI20" s="33"/>
      <c r="DJ20" s="33"/>
      <c r="DK20" s="33"/>
      <c r="DL20" s="33"/>
      <c r="DM20" s="33"/>
      <c r="DN20" s="33"/>
      <c r="DO20" s="33"/>
      <c r="DP20" s="33"/>
      <c r="DQ20" s="33"/>
      <c r="DR20" s="33"/>
      <c r="DS20" s="33"/>
      <c r="DT20" s="33"/>
      <c r="DU20" s="33"/>
      <c r="DV20" s="33"/>
      <c r="DW20" s="33"/>
      <c r="DX20" s="33"/>
      <c r="DY20" s="33"/>
      <c r="DZ20" s="33"/>
      <c r="EA20" s="33"/>
      <c r="EB20" s="33"/>
      <c r="EC20" s="33"/>
      <c r="ED20" s="33"/>
      <c r="EE20" s="33"/>
      <c r="EF20" s="33"/>
      <c r="EG20" s="33"/>
      <c r="EH20" s="33"/>
      <c r="EI20" s="33"/>
      <c r="EJ20" s="33"/>
      <c r="EK20" s="33"/>
      <c r="EL20" s="33"/>
      <c r="EM20" s="33"/>
      <c r="EN20" s="33"/>
      <c r="EO20" s="33"/>
      <c r="EP20" s="33"/>
      <c r="EQ20" s="33"/>
      <c r="ER20" s="33"/>
      <c r="ES20" s="33"/>
      <c r="ET20" s="33"/>
      <c r="EU20" s="33"/>
      <c r="EV20" s="33"/>
      <c r="EW20" s="33"/>
      <c r="EX20" s="33"/>
      <c r="EY20" s="33"/>
      <c r="EZ20" s="33"/>
      <c r="FA20" s="33"/>
      <c r="FB20" s="33"/>
      <c r="FC20" s="33"/>
      <c r="FD20" s="33"/>
      <c r="FE20" s="33"/>
      <c r="FF20" s="33"/>
      <c r="FG20" s="33"/>
      <c r="FH20" s="33"/>
      <c r="FI20" s="33"/>
      <c r="FJ20" s="33"/>
      <c r="FK20" s="33"/>
      <c r="FL20" s="33"/>
      <c r="FM20" s="33"/>
      <c r="FN20" s="33"/>
      <c r="FO20" s="33"/>
      <c r="FP20" s="33"/>
      <c r="FQ20" s="33"/>
      <c r="FR20" s="33"/>
      <c r="FS20" s="33"/>
      <c r="FT20" s="33"/>
      <c r="FU20" s="33"/>
      <c r="FV20" s="33"/>
      <c r="FW20" s="33"/>
      <c r="FX20" s="33"/>
      <c r="FY20" s="33"/>
      <c r="FZ20" s="33"/>
      <c r="GA20" s="33"/>
      <c r="GB20" s="33"/>
      <c r="GC20" s="33"/>
      <c r="GD20" s="33"/>
      <c r="GE20" s="33"/>
      <c r="GF20" s="33"/>
      <c r="GG20" s="33"/>
    </row>
    <row r="21" spans="1:189" s="3" customFormat="1" ht="17.25" hidden="1" customHeight="1" x14ac:dyDescent="0.2">
      <c r="A21" s="161"/>
      <c r="B21" s="82">
        <v>850</v>
      </c>
      <c r="C21" s="66" t="s">
        <v>17</v>
      </c>
      <c r="D21" s="140" t="s">
        <v>20</v>
      </c>
      <c r="E21" s="67"/>
      <c r="F21" s="66" t="s">
        <v>22</v>
      </c>
      <c r="G21" s="68" t="s">
        <v>12</v>
      </c>
      <c r="H21" s="45">
        <f t="shared" ref="H21" si="66">K21+N21+Q21+T21+W21+Z21+AC21+AF21+AI21+AL21+AO21+AR21+AU21+AX21+BA21+BD21+BG21+BJ21</f>
        <v>0</v>
      </c>
      <c r="I21" s="46">
        <f t="shared" ref="I21" si="67">L21+O21+R21+U21+X21+AA21+AD21+AG21+AJ21+AM21+AP21+AS21+AV21+AY21+BB21+BE21+BH21+BK21</f>
        <v>0</v>
      </c>
      <c r="J21" s="27" t="e">
        <f t="shared" ref="J21" si="68">I21/H21*100</f>
        <v>#DIV/0!</v>
      </c>
      <c r="K21" s="52"/>
      <c r="L21" s="53"/>
      <c r="M21" s="56" t="e">
        <f t="shared" ref="M21" si="69">L21/K21*100</f>
        <v>#DIV/0!</v>
      </c>
      <c r="N21" s="52"/>
      <c r="O21" s="55"/>
      <c r="P21" s="56" t="e">
        <f t="shared" ref="P21" si="70">O21/N21*100</f>
        <v>#DIV/0!</v>
      </c>
      <c r="Q21" s="52"/>
      <c r="R21" s="55"/>
      <c r="S21" s="56" t="e">
        <f t="shared" ref="S21" si="71">R21/Q21*100</f>
        <v>#DIV/0!</v>
      </c>
      <c r="T21" s="52"/>
      <c r="U21" s="55"/>
      <c r="V21" s="56" t="e">
        <f t="shared" ref="V21" si="72">U21/T21*100</f>
        <v>#DIV/0!</v>
      </c>
      <c r="W21" s="52"/>
      <c r="X21" s="55"/>
      <c r="Y21" s="56" t="e">
        <f t="shared" ref="Y21" si="73">X21/W21*100</f>
        <v>#DIV/0!</v>
      </c>
      <c r="Z21" s="52"/>
      <c r="AA21" s="55"/>
      <c r="AB21" s="56" t="e">
        <f t="shared" ref="AB21" si="74">AA21/Z21*100</f>
        <v>#DIV/0!</v>
      </c>
      <c r="AC21" s="52"/>
      <c r="AD21" s="55"/>
      <c r="AE21" s="56" t="e">
        <f t="shared" ref="AE21" si="75">AD21/AC21*100</f>
        <v>#DIV/0!</v>
      </c>
      <c r="AF21" s="52"/>
      <c r="AG21" s="55"/>
      <c r="AH21" s="56" t="e">
        <f t="shared" ref="AH21" si="76">AG21/AF21*100</f>
        <v>#DIV/0!</v>
      </c>
      <c r="AI21" s="52"/>
      <c r="AJ21" s="55"/>
      <c r="AK21" s="56" t="e">
        <f t="shared" ref="AK21" si="77">AJ21/AI21*100</f>
        <v>#DIV/0!</v>
      </c>
      <c r="AL21" s="52"/>
      <c r="AM21" s="55"/>
      <c r="AN21" s="56" t="e">
        <f t="shared" ref="AN21" si="78">AM21/AL21*100</f>
        <v>#DIV/0!</v>
      </c>
      <c r="AO21" s="52"/>
      <c r="AP21" s="55"/>
      <c r="AQ21" s="56" t="e">
        <f t="shared" ref="AQ21" si="79">AP21/AO21*100</f>
        <v>#DIV/0!</v>
      </c>
      <c r="AR21" s="52"/>
      <c r="AS21" s="55"/>
      <c r="AT21" s="56" t="e">
        <f t="shared" ref="AT21" si="80">AS21/AR21*100</f>
        <v>#DIV/0!</v>
      </c>
      <c r="AU21" s="52"/>
      <c r="AV21" s="55"/>
      <c r="AW21" s="56" t="e">
        <f t="shared" ref="AW21" si="81">AV21/AU21*100</f>
        <v>#DIV/0!</v>
      </c>
      <c r="AX21" s="52"/>
      <c r="AY21" s="55"/>
      <c r="AZ21" s="56" t="e">
        <f t="shared" ref="AZ21" si="82">AY21/AX21*100</f>
        <v>#DIV/0!</v>
      </c>
      <c r="BA21" s="52"/>
      <c r="BB21" s="55"/>
      <c r="BC21" s="56" t="e">
        <f t="shared" ref="BC21" si="83">BB21/BA21*100</f>
        <v>#DIV/0!</v>
      </c>
      <c r="BD21" s="52"/>
      <c r="BE21" s="55"/>
      <c r="BF21" s="51" t="e">
        <f t="shared" ref="BF21" si="84">BE21/BD21*100</f>
        <v>#DIV/0!</v>
      </c>
      <c r="BG21" s="53"/>
      <c r="BH21" s="55"/>
      <c r="BI21" s="56" t="e">
        <f t="shared" ref="BI21" si="85">BH21/BG21*100</f>
        <v>#DIV/0!</v>
      </c>
      <c r="BJ21" s="52"/>
      <c r="BK21" s="55"/>
      <c r="BL21" s="71" t="e">
        <f t="shared" ref="BL21" si="86">BK21/BJ21*100</f>
        <v>#DIV/0!</v>
      </c>
      <c r="BM21" s="33"/>
      <c r="BN21" s="33"/>
      <c r="BO21" s="33"/>
      <c r="BP21" s="33"/>
      <c r="BQ21" s="33"/>
      <c r="BR21" s="33"/>
      <c r="BS21" s="33"/>
      <c r="BT21" s="33"/>
      <c r="BU21" s="33"/>
      <c r="BV21" s="33"/>
      <c r="BW21" s="33"/>
      <c r="BX21" s="33"/>
      <c r="BY21" s="33"/>
      <c r="BZ21" s="33"/>
      <c r="CA21" s="33"/>
      <c r="CB21" s="33"/>
      <c r="CC21" s="33"/>
      <c r="CD21" s="33"/>
      <c r="CE21" s="33"/>
      <c r="CF21" s="33"/>
      <c r="CG21" s="33"/>
      <c r="CH21" s="33"/>
      <c r="CI21" s="33"/>
      <c r="CJ21" s="33"/>
      <c r="CK21" s="33"/>
      <c r="CL21" s="33"/>
      <c r="CM21" s="33"/>
      <c r="CN21" s="33"/>
      <c r="CO21" s="33"/>
      <c r="CP21" s="33"/>
      <c r="CQ21" s="33"/>
      <c r="CR21" s="33"/>
      <c r="CS21" s="33"/>
      <c r="CT21" s="33"/>
      <c r="CU21" s="33"/>
      <c r="CV21" s="33"/>
      <c r="CW21" s="33"/>
      <c r="CX21" s="33"/>
      <c r="CY21" s="33"/>
      <c r="CZ21" s="33"/>
      <c r="DA21" s="33"/>
      <c r="DB21" s="33"/>
      <c r="DC21" s="33"/>
      <c r="DD21" s="33"/>
      <c r="DE21" s="33"/>
      <c r="DF21" s="33"/>
      <c r="DG21" s="33"/>
      <c r="DH21" s="33"/>
      <c r="DI21" s="33"/>
      <c r="DJ21" s="33"/>
      <c r="DK21" s="33"/>
      <c r="DL21" s="33"/>
      <c r="DM21" s="33"/>
      <c r="DN21" s="33"/>
      <c r="DO21" s="33"/>
      <c r="DP21" s="33"/>
      <c r="DQ21" s="33"/>
      <c r="DR21" s="33"/>
      <c r="DS21" s="33"/>
      <c r="DT21" s="33"/>
      <c r="DU21" s="33"/>
      <c r="DV21" s="33"/>
      <c r="DW21" s="33"/>
      <c r="DX21" s="33"/>
      <c r="DY21" s="33"/>
      <c r="DZ21" s="33"/>
      <c r="EA21" s="33"/>
      <c r="EB21" s="33"/>
      <c r="EC21" s="33"/>
      <c r="ED21" s="33"/>
      <c r="EE21" s="33"/>
      <c r="EF21" s="33"/>
      <c r="EG21" s="33"/>
      <c r="EH21" s="33"/>
      <c r="EI21" s="33"/>
      <c r="EJ21" s="33"/>
      <c r="EK21" s="33"/>
      <c r="EL21" s="33"/>
      <c r="EM21" s="33"/>
      <c r="EN21" s="33"/>
      <c r="EO21" s="33"/>
      <c r="EP21" s="33"/>
      <c r="EQ21" s="33"/>
      <c r="ER21" s="33"/>
      <c r="ES21" s="33"/>
      <c r="ET21" s="33"/>
      <c r="EU21" s="33"/>
      <c r="EV21" s="33"/>
      <c r="EW21" s="33"/>
      <c r="EX21" s="33"/>
      <c r="EY21" s="33"/>
      <c r="EZ21" s="33"/>
      <c r="FA21" s="33"/>
      <c r="FB21" s="33"/>
      <c r="FC21" s="33"/>
      <c r="FD21" s="33"/>
      <c r="FE21" s="33"/>
      <c r="FF21" s="33"/>
      <c r="FG21" s="33"/>
      <c r="FH21" s="33"/>
      <c r="FI21" s="33"/>
      <c r="FJ21" s="33"/>
      <c r="FK21" s="33"/>
      <c r="FL21" s="33"/>
      <c r="FM21" s="33"/>
      <c r="FN21" s="33"/>
      <c r="FO21" s="33"/>
      <c r="FP21" s="33"/>
      <c r="FQ21" s="33"/>
      <c r="FR21" s="33"/>
      <c r="FS21" s="33"/>
      <c r="FT21" s="33"/>
      <c r="FU21" s="33"/>
      <c r="FV21" s="33"/>
      <c r="FW21" s="33"/>
      <c r="FX21" s="33"/>
      <c r="FY21" s="33"/>
      <c r="FZ21" s="33"/>
      <c r="GA21" s="33"/>
      <c r="GB21" s="33"/>
      <c r="GC21" s="33"/>
      <c r="GD21" s="33"/>
      <c r="GE21" s="33"/>
      <c r="GF21" s="33"/>
      <c r="GG21" s="33"/>
    </row>
    <row r="22" spans="1:189" s="3" customFormat="1" ht="45" x14ac:dyDescent="0.2">
      <c r="A22" s="111" t="s">
        <v>75</v>
      </c>
      <c r="B22" s="82">
        <v>850</v>
      </c>
      <c r="C22" s="22" t="s">
        <v>16</v>
      </c>
      <c r="D22" s="108" t="s">
        <v>13</v>
      </c>
      <c r="E22" s="23" t="s">
        <v>74</v>
      </c>
      <c r="F22" s="22" t="s">
        <v>22</v>
      </c>
      <c r="G22" s="24" t="s">
        <v>12</v>
      </c>
      <c r="H22" s="45">
        <f t="shared" si="64"/>
        <v>3752.7</v>
      </c>
      <c r="I22" s="46">
        <f t="shared" si="65"/>
        <v>0</v>
      </c>
      <c r="J22" s="27">
        <f t="shared" si="44"/>
        <v>0</v>
      </c>
      <c r="K22" s="52">
        <v>1100.2</v>
      </c>
      <c r="L22" s="53"/>
      <c r="M22" s="56">
        <f t="shared" si="45"/>
        <v>0</v>
      </c>
      <c r="N22" s="52"/>
      <c r="O22" s="55"/>
      <c r="P22" s="56" t="e">
        <f t="shared" si="46"/>
        <v>#DIV/0!</v>
      </c>
      <c r="Q22" s="52"/>
      <c r="R22" s="55"/>
      <c r="S22" s="56" t="e">
        <f t="shared" si="47"/>
        <v>#DIV/0!</v>
      </c>
      <c r="T22" s="52">
        <v>307.8</v>
      </c>
      <c r="U22" s="55"/>
      <c r="V22" s="56">
        <f t="shared" si="48"/>
        <v>0</v>
      </c>
      <c r="W22" s="52"/>
      <c r="X22" s="55"/>
      <c r="Y22" s="56" t="e">
        <f t="shared" si="49"/>
        <v>#DIV/0!</v>
      </c>
      <c r="Z22" s="52"/>
      <c r="AA22" s="55"/>
      <c r="AB22" s="56" t="e">
        <f t="shared" si="50"/>
        <v>#DIV/0!</v>
      </c>
      <c r="AC22" s="52"/>
      <c r="AD22" s="55"/>
      <c r="AE22" s="56" t="e">
        <f t="shared" si="51"/>
        <v>#DIV/0!</v>
      </c>
      <c r="AF22" s="52"/>
      <c r="AG22" s="55"/>
      <c r="AH22" s="56" t="e">
        <f t="shared" si="52"/>
        <v>#DIV/0!</v>
      </c>
      <c r="AI22" s="52"/>
      <c r="AJ22" s="55"/>
      <c r="AK22" s="56" t="e">
        <f t="shared" si="53"/>
        <v>#DIV/0!</v>
      </c>
      <c r="AL22" s="52"/>
      <c r="AM22" s="55"/>
      <c r="AN22" s="56" t="e">
        <f t="shared" si="54"/>
        <v>#DIV/0!</v>
      </c>
      <c r="AO22" s="52">
        <v>2344.6999999999998</v>
      </c>
      <c r="AP22" s="55"/>
      <c r="AQ22" s="56">
        <f t="shared" si="55"/>
        <v>0</v>
      </c>
      <c r="AR22" s="52"/>
      <c r="AS22" s="55"/>
      <c r="AT22" s="56" t="e">
        <f t="shared" si="56"/>
        <v>#DIV/0!</v>
      </c>
      <c r="AU22" s="52"/>
      <c r="AV22" s="55"/>
      <c r="AW22" s="56" t="e">
        <f t="shared" si="57"/>
        <v>#DIV/0!</v>
      </c>
      <c r="AX22" s="52"/>
      <c r="AY22" s="55"/>
      <c r="AZ22" s="56" t="e">
        <f t="shared" si="58"/>
        <v>#DIV/0!</v>
      </c>
      <c r="BA22" s="52"/>
      <c r="BB22" s="55"/>
      <c r="BC22" s="56" t="e">
        <f t="shared" si="59"/>
        <v>#DIV/0!</v>
      </c>
      <c r="BD22" s="52"/>
      <c r="BE22" s="55"/>
      <c r="BF22" s="51" t="e">
        <f t="shared" si="60"/>
        <v>#DIV/0!</v>
      </c>
      <c r="BG22" s="53"/>
      <c r="BH22" s="55"/>
      <c r="BI22" s="56" t="e">
        <f t="shared" si="61"/>
        <v>#DIV/0!</v>
      </c>
      <c r="BJ22" s="52"/>
      <c r="BK22" s="55"/>
      <c r="BL22" s="71" t="e">
        <f t="shared" si="62"/>
        <v>#DIV/0!</v>
      </c>
      <c r="BM22" s="33"/>
      <c r="BN22" s="33"/>
      <c r="BO22" s="33"/>
      <c r="BP22" s="33"/>
      <c r="BQ22" s="33"/>
      <c r="BR22" s="33"/>
      <c r="BS22" s="33"/>
      <c r="BT22" s="33"/>
      <c r="BU22" s="33"/>
      <c r="BV22" s="33"/>
      <c r="BW22" s="33"/>
      <c r="BX22" s="33"/>
      <c r="BY22" s="33"/>
      <c r="BZ22" s="33"/>
      <c r="CA22" s="33"/>
      <c r="CB22" s="33"/>
      <c r="CC22" s="33"/>
      <c r="CD22" s="33"/>
      <c r="CE22" s="33"/>
      <c r="CF22" s="33"/>
      <c r="CG22" s="33"/>
      <c r="CH22" s="33"/>
      <c r="CI22" s="33"/>
      <c r="CJ22" s="33"/>
      <c r="CK22" s="33"/>
      <c r="CL22" s="33"/>
      <c r="CM22" s="33"/>
      <c r="CN22" s="33"/>
      <c r="CO22" s="33"/>
      <c r="CP22" s="33"/>
      <c r="CQ22" s="33"/>
      <c r="CR22" s="33"/>
      <c r="CS22" s="33"/>
      <c r="CT22" s="33"/>
      <c r="CU22" s="33"/>
      <c r="CV22" s="33"/>
      <c r="CW22" s="33"/>
      <c r="CX22" s="33"/>
      <c r="CY22" s="33"/>
      <c r="CZ22" s="33"/>
      <c r="DA22" s="33"/>
      <c r="DB22" s="33"/>
      <c r="DC22" s="33"/>
      <c r="DD22" s="33"/>
      <c r="DE22" s="33"/>
      <c r="DF22" s="33"/>
      <c r="DG22" s="33"/>
      <c r="DH22" s="33"/>
      <c r="DI22" s="33"/>
      <c r="DJ22" s="33"/>
      <c r="DK22" s="33"/>
      <c r="DL22" s="33"/>
      <c r="DM22" s="33"/>
      <c r="DN22" s="33"/>
      <c r="DO22" s="33"/>
      <c r="DP22" s="33"/>
      <c r="DQ22" s="33"/>
      <c r="DR22" s="33"/>
      <c r="DS22" s="33"/>
      <c r="DT22" s="33"/>
      <c r="DU22" s="33"/>
      <c r="DV22" s="33"/>
      <c r="DW22" s="33"/>
      <c r="DX22" s="33"/>
      <c r="DY22" s="33"/>
      <c r="DZ22" s="33"/>
      <c r="EA22" s="33"/>
      <c r="EB22" s="33"/>
      <c r="EC22" s="33"/>
      <c r="ED22" s="33"/>
      <c r="EE22" s="33"/>
      <c r="EF22" s="33"/>
      <c r="EG22" s="33"/>
      <c r="EH22" s="33"/>
      <c r="EI22" s="33"/>
      <c r="EJ22" s="33"/>
      <c r="EK22" s="33"/>
      <c r="EL22" s="33"/>
      <c r="EM22" s="33"/>
      <c r="EN22" s="33"/>
      <c r="EO22" s="33"/>
      <c r="EP22" s="33"/>
      <c r="EQ22" s="33"/>
      <c r="ER22" s="33"/>
      <c r="ES22" s="33"/>
      <c r="ET22" s="33"/>
      <c r="EU22" s="33"/>
      <c r="EV22" s="33"/>
      <c r="EW22" s="33"/>
      <c r="EX22" s="33"/>
      <c r="EY22" s="33"/>
      <c r="EZ22" s="33"/>
      <c r="FA22" s="33"/>
      <c r="FB22" s="33"/>
      <c r="FC22" s="33"/>
      <c r="FD22" s="33"/>
      <c r="FE22" s="33"/>
      <c r="FF22" s="33"/>
      <c r="FG22" s="33"/>
      <c r="FH22" s="33"/>
      <c r="FI22" s="33"/>
      <c r="FJ22" s="33"/>
      <c r="FK22" s="33"/>
      <c r="FL22" s="33"/>
      <c r="FM22" s="33"/>
      <c r="FN22" s="33"/>
      <c r="FO22" s="33"/>
      <c r="FP22" s="33"/>
      <c r="FQ22" s="33"/>
      <c r="FR22" s="33"/>
      <c r="FS22" s="33"/>
      <c r="FT22" s="33"/>
      <c r="FU22" s="33"/>
      <c r="FV22" s="33"/>
      <c r="FW22" s="33"/>
      <c r="FX22" s="33"/>
      <c r="FY22" s="33"/>
      <c r="FZ22" s="33"/>
      <c r="GA22" s="33"/>
      <c r="GB22" s="33"/>
      <c r="GC22" s="33"/>
      <c r="GD22" s="33"/>
      <c r="GE22" s="33"/>
      <c r="GF22" s="33"/>
      <c r="GG22" s="33"/>
    </row>
    <row r="23" spans="1:189" s="3" customFormat="1" ht="48" customHeight="1" x14ac:dyDescent="0.2">
      <c r="A23" s="113" t="s">
        <v>57</v>
      </c>
      <c r="B23" s="82">
        <v>850</v>
      </c>
      <c r="C23" s="66" t="s">
        <v>17</v>
      </c>
      <c r="D23" s="108">
        <v>12</v>
      </c>
      <c r="E23" s="23" t="s">
        <v>73</v>
      </c>
      <c r="F23" s="22" t="s">
        <v>22</v>
      </c>
      <c r="G23" s="24" t="s">
        <v>12</v>
      </c>
      <c r="H23" s="45">
        <f t="shared" si="64"/>
        <v>2000.7</v>
      </c>
      <c r="I23" s="46">
        <f t="shared" si="65"/>
        <v>0</v>
      </c>
      <c r="J23" s="27">
        <f t="shared" si="44"/>
        <v>0</v>
      </c>
      <c r="K23" s="52">
        <v>120.9</v>
      </c>
      <c r="L23" s="53"/>
      <c r="M23" s="56">
        <f t="shared" si="45"/>
        <v>0</v>
      </c>
      <c r="N23" s="52">
        <v>120.2</v>
      </c>
      <c r="O23" s="53"/>
      <c r="P23" s="56">
        <f t="shared" si="46"/>
        <v>0</v>
      </c>
      <c r="Q23" s="52">
        <v>83.8</v>
      </c>
      <c r="R23" s="53"/>
      <c r="S23" s="56">
        <f t="shared" si="47"/>
        <v>0</v>
      </c>
      <c r="T23" s="52">
        <v>100.7</v>
      </c>
      <c r="U23" s="53"/>
      <c r="V23" s="56">
        <f t="shared" si="48"/>
        <v>0</v>
      </c>
      <c r="W23" s="52">
        <v>100.7</v>
      </c>
      <c r="X23" s="53"/>
      <c r="Y23" s="56">
        <f t="shared" si="49"/>
        <v>0</v>
      </c>
      <c r="Z23" s="52">
        <v>120.4</v>
      </c>
      <c r="AA23" s="53"/>
      <c r="AB23" s="56">
        <f t="shared" si="50"/>
        <v>0</v>
      </c>
      <c r="AC23" s="52">
        <v>77.8</v>
      </c>
      <c r="AD23" s="53"/>
      <c r="AE23" s="56">
        <f t="shared" si="51"/>
        <v>0</v>
      </c>
      <c r="AF23" s="52">
        <v>68.3</v>
      </c>
      <c r="AG23" s="53"/>
      <c r="AH23" s="56">
        <f t="shared" si="52"/>
        <v>0</v>
      </c>
      <c r="AI23" s="52">
        <v>51.2</v>
      </c>
      <c r="AJ23" s="53"/>
      <c r="AK23" s="56">
        <f t="shared" si="53"/>
        <v>0</v>
      </c>
      <c r="AL23" s="52">
        <v>110</v>
      </c>
      <c r="AM23" s="53"/>
      <c r="AN23" s="56">
        <f t="shared" si="54"/>
        <v>0</v>
      </c>
      <c r="AO23" s="52">
        <v>189.2</v>
      </c>
      <c r="AP23" s="53"/>
      <c r="AQ23" s="56">
        <f t="shared" si="55"/>
        <v>0</v>
      </c>
      <c r="AR23" s="52">
        <v>161.30000000000001</v>
      </c>
      <c r="AS23" s="53"/>
      <c r="AT23" s="56">
        <f t="shared" si="56"/>
        <v>0</v>
      </c>
      <c r="AU23" s="52">
        <v>189</v>
      </c>
      <c r="AV23" s="53"/>
      <c r="AW23" s="56">
        <f t="shared" si="57"/>
        <v>0</v>
      </c>
      <c r="AX23" s="52">
        <v>81.900000000000006</v>
      </c>
      <c r="AY23" s="53"/>
      <c r="AZ23" s="56">
        <f t="shared" si="58"/>
        <v>0</v>
      </c>
      <c r="BA23" s="52">
        <v>87.1</v>
      </c>
      <c r="BB23" s="53"/>
      <c r="BC23" s="56">
        <f t="shared" si="59"/>
        <v>0</v>
      </c>
      <c r="BD23" s="52">
        <v>95</v>
      </c>
      <c r="BE23" s="53"/>
      <c r="BF23" s="56">
        <f t="shared" si="60"/>
        <v>0</v>
      </c>
      <c r="BG23" s="52">
        <v>121.4</v>
      </c>
      <c r="BH23" s="53"/>
      <c r="BI23" s="56">
        <f t="shared" si="61"/>
        <v>0</v>
      </c>
      <c r="BJ23" s="52">
        <v>121.8</v>
      </c>
      <c r="BK23" s="53"/>
      <c r="BL23" s="71">
        <f t="shared" si="62"/>
        <v>0</v>
      </c>
      <c r="BM23" s="33"/>
      <c r="BN23" s="33"/>
      <c r="BO23" s="33"/>
      <c r="BP23" s="33"/>
      <c r="BQ23" s="33"/>
      <c r="BR23" s="33"/>
      <c r="BS23" s="33"/>
      <c r="BT23" s="33"/>
      <c r="BU23" s="33"/>
      <c r="BV23" s="33"/>
      <c r="BW23" s="33"/>
      <c r="BX23" s="33"/>
      <c r="BY23" s="33"/>
      <c r="BZ23" s="33"/>
      <c r="CA23" s="33"/>
      <c r="CB23" s="33"/>
      <c r="CC23" s="33"/>
      <c r="CD23" s="33"/>
      <c r="CE23" s="33"/>
      <c r="CF23" s="33"/>
      <c r="CG23" s="33"/>
      <c r="CH23" s="33"/>
      <c r="CI23" s="33"/>
      <c r="CJ23" s="33"/>
      <c r="CK23" s="33"/>
      <c r="CL23" s="33"/>
      <c r="CM23" s="33"/>
      <c r="CN23" s="33"/>
      <c r="CO23" s="33"/>
      <c r="CP23" s="33"/>
      <c r="CQ23" s="33"/>
      <c r="CR23" s="33"/>
      <c r="CS23" s="33"/>
      <c r="CT23" s="33"/>
      <c r="CU23" s="33"/>
      <c r="CV23" s="33"/>
      <c r="CW23" s="33"/>
      <c r="CX23" s="33"/>
      <c r="CY23" s="33"/>
      <c r="CZ23" s="33"/>
      <c r="DA23" s="33"/>
      <c r="DB23" s="33"/>
      <c r="DC23" s="33"/>
      <c r="DD23" s="33"/>
      <c r="DE23" s="33"/>
      <c r="DF23" s="33"/>
      <c r="DG23" s="33"/>
      <c r="DH23" s="33"/>
      <c r="DI23" s="33"/>
      <c r="DJ23" s="33"/>
      <c r="DK23" s="33"/>
      <c r="DL23" s="33"/>
      <c r="DM23" s="33"/>
      <c r="DN23" s="33"/>
      <c r="DO23" s="33"/>
      <c r="DP23" s="33"/>
      <c r="DQ23" s="33"/>
      <c r="DR23" s="33"/>
      <c r="DS23" s="33"/>
      <c r="DT23" s="33"/>
      <c r="DU23" s="33"/>
      <c r="DV23" s="33"/>
      <c r="DW23" s="33"/>
      <c r="DX23" s="33"/>
      <c r="DY23" s="33"/>
      <c r="DZ23" s="33"/>
      <c r="EA23" s="33"/>
      <c r="EB23" s="33"/>
      <c r="EC23" s="33"/>
      <c r="ED23" s="33"/>
      <c r="EE23" s="33"/>
      <c r="EF23" s="33"/>
      <c r="EG23" s="33"/>
      <c r="EH23" s="33"/>
      <c r="EI23" s="33"/>
      <c r="EJ23" s="33"/>
      <c r="EK23" s="33"/>
      <c r="EL23" s="33"/>
      <c r="EM23" s="33"/>
      <c r="EN23" s="33"/>
      <c r="EO23" s="33"/>
      <c r="EP23" s="33"/>
      <c r="EQ23" s="33"/>
      <c r="ER23" s="33"/>
      <c r="ES23" s="33"/>
      <c r="ET23" s="33"/>
      <c r="EU23" s="33"/>
      <c r="EV23" s="33"/>
      <c r="EW23" s="33"/>
      <c r="EX23" s="33"/>
      <c r="EY23" s="33"/>
      <c r="EZ23" s="33"/>
      <c r="FA23" s="33"/>
      <c r="FB23" s="33"/>
      <c r="FC23" s="33"/>
      <c r="FD23" s="33"/>
      <c r="FE23" s="33"/>
      <c r="FF23" s="33"/>
      <c r="FG23" s="33"/>
      <c r="FH23" s="33"/>
      <c r="FI23" s="33"/>
      <c r="FJ23" s="33"/>
      <c r="FK23" s="33"/>
      <c r="FL23" s="33"/>
      <c r="FM23" s="33"/>
      <c r="FN23" s="33"/>
      <c r="FO23" s="33"/>
      <c r="FP23" s="33"/>
      <c r="FQ23" s="33"/>
      <c r="FR23" s="33"/>
      <c r="FS23" s="33"/>
      <c r="FT23" s="33"/>
      <c r="FU23" s="33"/>
      <c r="FV23" s="33"/>
      <c r="FW23" s="33"/>
      <c r="FX23" s="33"/>
      <c r="FY23" s="33"/>
      <c r="FZ23" s="33"/>
      <c r="GA23" s="33"/>
      <c r="GB23" s="33"/>
      <c r="GC23" s="33"/>
      <c r="GD23" s="33"/>
      <c r="GE23" s="33"/>
      <c r="GF23" s="33"/>
      <c r="GG23" s="33"/>
    </row>
    <row r="24" spans="1:189" s="3" customFormat="1" ht="71.25" customHeight="1" x14ac:dyDescent="0.2">
      <c r="A24" s="111" t="s">
        <v>58</v>
      </c>
      <c r="B24" s="82">
        <v>850</v>
      </c>
      <c r="C24" s="22" t="s">
        <v>16</v>
      </c>
      <c r="D24" s="108" t="s">
        <v>13</v>
      </c>
      <c r="E24" s="23" t="s">
        <v>76</v>
      </c>
      <c r="F24" s="22" t="s">
        <v>22</v>
      </c>
      <c r="G24" s="24" t="s">
        <v>12</v>
      </c>
      <c r="H24" s="45">
        <f>K24+N24+Q24+T24+W24+Z24+AC24+AF24+AI24+AL24+AO24+AR24+AU24+AX24+BA24+BD24+BG24+BJ24</f>
        <v>2160</v>
      </c>
      <c r="I24" s="46">
        <f t="shared" si="65"/>
        <v>0</v>
      </c>
      <c r="J24" s="27">
        <f>I24/H24*100</f>
        <v>0</v>
      </c>
      <c r="K24" s="52">
        <v>195</v>
      </c>
      <c r="L24" s="53"/>
      <c r="M24" s="56">
        <f t="shared" si="45"/>
        <v>0</v>
      </c>
      <c r="N24" s="42">
        <v>255</v>
      </c>
      <c r="O24" s="44"/>
      <c r="P24" s="56">
        <f t="shared" si="46"/>
        <v>0</v>
      </c>
      <c r="Q24" s="42">
        <v>120</v>
      </c>
      <c r="R24" s="44"/>
      <c r="S24" s="56">
        <f t="shared" si="47"/>
        <v>0</v>
      </c>
      <c r="T24" s="52">
        <v>105</v>
      </c>
      <c r="U24" s="55"/>
      <c r="V24" s="56">
        <f t="shared" si="48"/>
        <v>0</v>
      </c>
      <c r="W24" s="52">
        <v>165</v>
      </c>
      <c r="X24" s="55"/>
      <c r="Y24" s="56">
        <f t="shared" si="49"/>
        <v>0</v>
      </c>
      <c r="Z24" s="52">
        <v>135</v>
      </c>
      <c r="AA24" s="55"/>
      <c r="AB24" s="56">
        <f t="shared" si="50"/>
        <v>0</v>
      </c>
      <c r="AC24" s="52">
        <v>15</v>
      </c>
      <c r="AD24" s="55"/>
      <c r="AE24" s="56">
        <f t="shared" si="51"/>
        <v>0</v>
      </c>
      <c r="AF24" s="52">
        <v>75</v>
      </c>
      <c r="AG24" s="55"/>
      <c r="AH24" s="56">
        <f t="shared" si="52"/>
        <v>0</v>
      </c>
      <c r="AI24" s="52">
        <v>30</v>
      </c>
      <c r="AJ24" s="55"/>
      <c r="AK24" s="56">
        <f t="shared" si="53"/>
        <v>0</v>
      </c>
      <c r="AL24" s="52">
        <v>90</v>
      </c>
      <c r="AM24" s="55"/>
      <c r="AN24" s="56">
        <f t="shared" si="54"/>
        <v>0</v>
      </c>
      <c r="AO24" s="52">
        <v>180</v>
      </c>
      <c r="AP24" s="55"/>
      <c r="AQ24" s="56">
        <f t="shared" si="55"/>
        <v>0</v>
      </c>
      <c r="AR24" s="52">
        <v>90</v>
      </c>
      <c r="AS24" s="55"/>
      <c r="AT24" s="56">
        <f t="shared" si="56"/>
        <v>0</v>
      </c>
      <c r="AU24" s="42">
        <v>180</v>
      </c>
      <c r="AV24" s="44"/>
      <c r="AW24" s="56">
        <f t="shared" si="57"/>
        <v>0</v>
      </c>
      <c r="AX24" s="42">
        <v>90</v>
      </c>
      <c r="AY24" s="44"/>
      <c r="AZ24" s="56">
        <f t="shared" si="58"/>
        <v>0</v>
      </c>
      <c r="BA24" s="52">
        <v>225</v>
      </c>
      <c r="BB24" s="55"/>
      <c r="BC24" s="56">
        <f t="shared" si="59"/>
        <v>0</v>
      </c>
      <c r="BD24" s="52">
        <v>165</v>
      </c>
      <c r="BE24" s="55"/>
      <c r="BF24" s="51">
        <f t="shared" si="60"/>
        <v>0</v>
      </c>
      <c r="BG24" s="43">
        <v>45</v>
      </c>
      <c r="BH24" s="44"/>
      <c r="BI24" s="56">
        <f t="shared" si="61"/>
        <v>0</v>
      </c>
      <c r="BJ24" s="52"/>
      <c r="BK24" s="55"/>
      <c r="BL24" s="51" t="e">
        <f t="shared" si="62"/>
        <v>#DIV/0!</v>
      </c>
      <c r="BM24" s="33"/>
      <c r="BN24" s="33"/>
      <c r="BO24" s="33"/>
      <c r="BP24" s="33"/>
      <c r="BQ24" s="33"/>
      <c r="BR24" s="33"/>
      <c r="BS24" s="33"/>
      <c r="BT24" s="33"/>
      <c r="BU24" s="33"/>
      <c r="BV24" s="33"/>
      <c r="BW24" s="33"/>
      <c r="BX24" s="33"/>
      <c r="BY24" s="33"/>
      <c r="BZ24" s="33"/>
      <c r="CA24" s="33"/>
      <c r="CB24" s="33"/>
      <c r="CC24" s="33"/>
      <c r="CD24" s="33"/>
      <c r="CE24" s="33"/>
      <c r="CF24" s="33"/>
      <c r="CG24" s="33"/>
      <c r="CH24" s="33"/>
      <c r="CI24" s="33"/>
      <c r="CJ24" s="33"/>
      <c r="CK24" s="33"/>
      <c r="CL24" s="33"/>
      <c r="CM24" s="33"/>
      <c r="CN24" s="33"/>
      <c r="CO24" s="33"/>
      <c r="CP24" s="33"/>
      <c r="CQ24" s="33"/>
      <c r="CR24" s="33"/>
      <c r="CS24" s="33"/>
      <c r="CT24" s="33"/>
      <c r="CU24" s="33"/>
      <c r="CV24" s="33"/>
      <c r="CW24" s="33"/>
      <c r="CX24" s="33"/>
      <c r="CY24" s="33"/>
      <c r="CZ24" s="33"/>
      <c r="DA24" s="33"/>
      <c r="DB24" s="33"/>
      <c r="DC24" s="33"/>
      <c r="DD24" s="33"/>
      <c r="DE24" s="33"/>
      <c r="DF24" s="33"/>
      <c r="DG24" s="33"/>
      <c r="DH24" s="33"/>
      <c r="DI24" s="33"/>
      <c r="DJ24" s="33"/>
      <c r="DK24" s="33"/>
      <c r="DL24" s="33"/>
      <c r="DM24" s="33"/>
      <c r="DN24" s="33"/>
      <c r="DO24" s="33"/>
      <c r="DP24" s="33"/>
      <c r="DQ24" s="33"/>
      <c r="DR24" s="33"/>
      <c r="DS24" s="33"/>
      <c r="DT24" s="33"/>
      <c r="DU24" s="33"/>
      <c r="DV24" s="33"/>
      <c r="DW24" s="33"/>
      <c r="DX24" s="33"/>
      <c r="DY24" s="33"/>
      <c r="DZ24" s="33"/>
      <c r="EA24" s="33"/>
      <c r="EB24" s="33"/>
      <c r="EC24" s="33"/>
      <c r="ED24" s="33"/>
      <c r="EE24" s="33"/>
      <c r="EF24" s="33"/>
      <c r="EG24" s="33"/>
      <c r="EH24" s="33"/>
      <c r="EI24" s="33"/>
      <c r="EJ24" s="33"/>
      <c r="EK24" s="33"/>
      <c r="EL24" s="33"/>
      <c r="EM24" s="33"/>
      <c r="EN24" s="33"/>
      <c r="EO24" s="33"/>
      <c r="EP24" s="33"/>
      <c r="EQ24" s="33"/>
      <c r="ER24" s="33"/>
      <c r="ES24" s="33"/>
      <c r="ET24" s="33"/>
      <c r="EU24" s="33"/>
      <c r="EV24" s="33"/>
      <c r="EW24" s="33"/>
      <c r="EX24" s="33"/>
      <c r="EY24" s="33"/>
      <c r="EZ24" s="33"/>
      <c r="FA24" s="33"/>
      <c r="FB24" s="33"/>
      <c r="FC24" s="33"/>
      <c r="FD24" s="33"/>
      <c r="FE24" s="33"/>
      <c r="FF24" s="33"/>
      <c r="FG24" s="33"/>
      <c r="FH24" s="33"/>
      <c r="FI24" s="33"/>
      <c r="FJ24" s="33"/>
      <c r="FK24" s="33"/>
      <c r="FL24" s="33"/>
      <c r="FM24" s="33"/>
      <c r="FN24" s="33"/>
      <c r="FO24" s="33"/>
      <c r="FP24" s="33"/>
      <c r="FQ24" s="33"/>
      <c r="FR24" s="33"/>
      <c r="FS24" s="33"/>
      <c r="FT24" s="33"/>
      <c r="FU24" s="33"/>
      <c r="FV24" s="33"/>
      <c r="FW24" s="33"/>
      <c r="FX24" s="33"/>
      <c r="FY24" s="33"/>
      <c r="FZ24" s="33"/>
      <c r="GA24" s="33"/>
      <c r="GB24" s="33"/>
      <c r="GC24" s="33"/>
      <c r="GD24" s="33"/>
      <c r="GE24" s="33"/>
      <c r="GF24" s="33"/>
      <c r="GG24" s="33"/>
    </row>
    <row r="25" spans="1:189" s="3" customFormat="1" ht="0.75" hidden="1" customHeight="1" x14ac:dyDescent="0.2">
      <c r="A25" s="111" t="s">
        <v>65</v>
      </c>
      <c r="B25" s="82">
        <v>850</v>
      </c>
      <c r="C25" s="108" t="s">
        <v>51</v>
      </c>
      <c r="D25" s="108" t="s">
        <v>17</v>
      </c>
      <c r="E25" s="23" t="s">
        <v>64</v>
      </c>
      <c r="F25" s="22" t="s">
        <v>22</v>
      </c>
      <c r="G25" s="24" t="s">
        <v>12</v>
      </c>
      <c r="H25" s="45">
        <f>K25+N25+Q25+T25+W25+Z25+AC25+AF25+AI25+AL25+AO25+AR25+AU25+AX25+BA25+BD25+BG25+BJ25</f>
        <v>0</v>
      </c>
      <c r="I25" s="46">
        <f t="shared" ref="I25" si="87">L25+O25+R25+U25+X25+AA25+AD25+AG25+AJ25+AM25+AP25+AS25+AV25+AY25+BB25+BE25+BH25+BK25</f>
        <v>0</v>
      </c>
      <c r="J25" s="27" t="e">
        <f>I25/H25*100</f>
        <v>#DIV/0!</v>
      </c>
      <c r="K25" s="52"/>
      <c r="L25" s="53"/>
      <c r="M25" s="56" t="e">
        <f t="shared" ref="M25" si="88">L25/K25*100</f>
        <v>#DIV/0!</v>
      </c>
      <c r="N25" s="42"/>
      <c r="O25" s="44"/>
      <c r="P25" s="56" t="e">
        <f t="shared" ref="P25" si="89">O25/N25*100</f>
        <v>#DIV/0!</v>
      </c>
      <c r="Q25" s="42"/>
      <c r="R25" s="44"/>
      <c r="S25" s="56" t="e">
        <f t="shared" ref="S25" si="90">R25/Q25*100</f>
        <v>#DIV/0!</v>
      </c>
      <c r="T25" s="52"/>
      <c r="U25" s="55"/>
      <c r="V25" s="56" t="e">
        <f t="shared" ref="V25" si="91">U25/T25*100</f>
        <v>#DIV/0!</v>
      </c>
      <c r="W25" s="52"/>
      <c r="X25" s="55"/>
      <c r="Y25" s="56" t="e">
        <f t="shared" ref="Y25" si="92">X25/W25*100</f>
        <v>#DIV/0!</v>
      </c>
      <c r="Z25" s="52"/>
      <c r="AA25" s="55"/>
      <c r="AB25" s="56" t="e">
        <f t="shared" ref="AB25" si="93">AA25/Z25*100</f>
        <v>#DIV/0!</v>
      </c>
      <c r="AC25" s="52"/>
      <c r="AD25" s="55"/>
      <c r="AE25" s="56" t="e">
        <f t="shared" ref="AE25" si="94">AD25/AC25*100</f>
        <v>#DIV/0!</v>
      </c>
      <c r="AF25" s="52"/>
      <c r="AG25" s="55"/>
      <c r="AH25" s="56" t="e">
        <f t="shared" ref="AH25" si="95">AG25/AF25*100</f>
        <v>#DIV/0!</v>
      </c>
      <c r="AI25" s="52"/>
      <c r="AJ25" s="55"/>
      <c r="AK25" s="56" t="e">
        <f t="shared" ref="AK25" si="96">AJ25/AI25*100</f>
        <v>#DIV/0!</v>
      </c>
      <c r="AL25" s="52"/>
      <c r="AM25" s="55"/>
      <c r="AN25" s="56" t="e">
        <f t="shared" ref="AN25" si="97">AM25/AL25*100</f>
        <v>#DIV/0!</v>
      </c>
      <c r="AO25" s="52"/>
      <c r="AP25" s="55"/>
      <c r="AQ25" s="56" t="e">
        <f t="shared" ref="AQ25" si="98">AP25/AO25*100</f>
        <v>#DIV/0!</v>
      </c>
      <c r="AR25" s="52"/>
      <c r="AS25" s="55"/>
      <c r="AT25" s="56" t="e">
        <f t="shared" ref="AT25" si="99">AS25/AR25*100</f>
        <v>#DIV/0!</v>
      </c>
      <c r="AU25" s="42"/>
      <c r="AV25" s="44"/>
      <c r="AW25" s="56" t="e">
        <f t="shared" ref="AW25" si="100">AV25/AU25*100</f>
        <v>#DIV/0!</v>
      </c>
      <c r="AX25" s="42"/>
      <c r="AY25" s="44"/>
      <c r="AZ25" s="56" t="e">
        <f t="shared" ref="AZ25" si="101">AY25/AX25*100</f>
        <v>#DIV/0!</v>
      </c>
      <c r="BA25" s="52"/>
      <c r="BB25" s="55"/>
      <c r="BC25" s="56" t="e">
        <f t="shared" ref="BC25" si="102">BB25/BA25*100</f>
        <v>#DIV/0!</v>
      </c>
      <c r="BD25" s="52"/>
      <c r="BE25" s="55"/>
      <c r="BF25" s="51" t="e">
        <f t="shared" ref="BF25" si="103">BE25/BD25*100</f>
        <v>#DIV/0!</v>
      </c>
      <c r="BG25" s="43"/>
      <c r="BH25" s="44"/>
      <c r="BI25" s="56" t="e">
        <f t="shared" ref="BI25" si="104">BH25/BG25*100</f>
        <v>#DIV/0!</v>
      </c>
      <c r="BJ25" s="52"/>
      <c r="BK25" s="55"/>
      <c r="BL25" s="51" t="e">
        <f t="shared" ref="BL25" si="105">BK25/BJ25*100</f>
        <v>#DIV/0!</v>
      </c>
      <c r="BM25" s="33"/>
      <c r="BN25" s="33"/>
      <c r="BO25" s="33"/>
      <c r="BP25" s="33"/>
      <c r="BQ25" s="33"/>
      <c r="BR25" s="33"/>
      <c r="BS25" s="33"/>
      <c r="BT25" s="33"/>
      <c r="BU25" s="33"/>
      <c r="BV25" s="33"/>
      <c r="BW25" s="33"/>
      <c r="BX25" s="33"/>
      <c r="BY25" s="33"/>
      <c r="BZ25" s="33"/>
      <c r="CA25" s="33"/>
      <c r="CB25" s="33"/>
      <c r="CC25" s="33"/>
      <c r="CD25" s="33"/>
      <c r="CE25" s="33"/>
      <c r="CF25" s="33"/>
      <c r="CG25" s="33"/>
      <c r="CH25" s="33"/>
      <c r="CI25" s="33"/>
      <c r="CJ25" s="33"/>
      <c r="CK25" s="33"/>
      <c r="CL25" s="33"/>
      <c r="CM25" s="33"/>
      <c r="CN25" s="33"/>
      <c r="CO25" s="33"/>
      <c r="CP25" s="33"/>
      <c r="CQ25" s="33"/>
      <c r="CR25" s="33"/>
      <c r="CS25" s="33"/>
      <c r="CT25" s="33"/>
      <c r="CU25" s="33"/>
      <c r="CV25" s="33"/>
      <c r="CW25" s="33"/>
      <c r="CX25" s="33"/>
      <c r="CY25" s="33"/>
      <c r="CZ25" s="33"/>
      <c r="DA25" s="33"/>
      <c r="DB25" s="33"/>
      <c r="DC25" s="33"/>
      <c r="DD25" s="33"/>
      <c r="DE25" s="33"/>
      <c r="DF25" s="33"/>
      <c r="DG25" s="33"/>
      <c r="DH25" s="33"/>
      <c r="DI25" s="33"/>
      <c r="DJ25" s="33"/>
      <c r="DK25" s="33"/>
      <c r="DL25" s="33"/>
      <c r="DM25" s="33"/>
      <c r="DN25" s="33"/>
      <c r="DO25" s="33"/>
      <c r="DP25" s="33"/>
      <c r="DQ25" s="33"/>
      <c r="DR25" s="33"/>
      <c r="DS25" s="33"/>
      <c r="DT25" s="33"/>
      <c r="DU25" s="33"/>
      <c r="DV25" s="33"/>
      <c r="DW25" s="33"/>
      <c r="DX25" s="33"/>
      <c r="DY25" s="33"/>
      <c r="DZ25" s="33"/>
      <c r="EA25" s="33"/>
      <c r="EB25" s="33"/>
      <c r="EC25" s="33"/>
      <c r="ED25" s="33"/>
      <c r="EE25" s="33"/>
      <c r="EF25" s="33"/>
      <c r="EG25" s="33"/>
      <c r="EH25" s="33"/>
      <c r="EI25" s="33"/>
      <c r="EJ25" s="33"/>
      <c r="EK25" s="33"/>
      <c r="EL25" s="33"/>
      <c r="EM25" s="33"/>
      <c r="EN25" s="33"/>
      <c r="EO25" s="33"/>
      <c r="EP25" s="33"/>
      <c r="EQ25" s="33"/>
      <c r="ER25" s="33"/>
      <c r="ES25" s="33"/>
      <c r="ET25" s="33"/>
      <c r="EU25" s="33"/>
      <c r="EV25" s="33"/>
      <c r="EW25" s="33"/>
      <c r="EX25" s="33"/>
      <c r="EY25" s="33"/>
      <c r="EZ25" s="33"/>
      <c r="FA25" s="33"/>
      <c r="FB25" s="33"/>
      <c r="FC25" s="33"/>
      <c r="FD25" s="33"/>
      <c r="FE25" s="33"/>
      <c r="FF25" s="33"/>
      <c r="FG25" s="33"/>
      <c r="FH25" s="33"/>
      <c r="FI25" s="33"/>
      <c r="FJ25" s="33"/>
      <c r="FK25" s="33"/>
      <c r="FL25" s="33"/>
      <c r="FM25" s="33"/>
      <c r="FN25" s="33"/>
      <c r="FO25" s="33"/>
      <c r="FP25" s="33"/>
      <c r="FQ25" s="33"/>
      <c r="FR25" s="33"/>
      <c r="FS25" s="33"/>
      <c r="FT25" s="33"/>
      <c r="FU25" s="33"/>
      <c r="FV25" s="33"/>
      <c r="FW25" s="33"/>
      <c r="FX25" s="33"/>
      <c r="FY25" s="33"/>
      <c r="FZ25" s="33"/>
      <c r="GA25" s="33"/>
      <c r="GB25" s="33"/>
      <c r="GC25" s="33"/>
      <c r="GD25" s="33"/>
      <c r="GE25" s="33"/>
      <c r="GF25" s="33"/>
      <c r="GG25" s="33"/>
    </row>
    <row r="26" spans="1:189" s="3" customFormat="1" ht="60.75" customHeight="1" thickBot="1" x14ac:dyDescent="0.25">
      <c r="A26" s="112" t="s">
        <v>59</v>
      </c>
      <c r="B26" s="140" t="s">
        <v>60</v>
      </c>
      <c r="C26" s="108" t="s">
        <v>17</v>
      </c>
      <c r="D26" s="108" t="s">
        <v>61</v>
      </c>
      <c r="E26" s="109" t="s">
        <v>71</v>
      </c>
      <c r="F26" s="140" t="s">
        <v>22</v>
      </c>
      <c r="G26" s="141" t="s">
        <v>12</v>
      </c>
      <c r="H26" s="45">
        <f>K26+N26+Q26+T26+W26+Z26+AC26+AF26+AI26+AL26+AO26+AR26+AU26+AX26+BA26+BD26+BG26+BJ26</f>
        <v>89.800000000000011</v>
      </c>
      <c r="I26" s="46">
        <f t="shared" si="65"/>
        <v>0</v>
      </c>
      <c r="J26" s="27">
        <f>I26/H26*100</f>
        <v>0</v>
      </c>
      <c r="K26" s="69"/>
      <c r="L26" s="70"/>
      <c r="M26" s="56" t="e">
        <f t="shared" si="45"/>
        <v>#DIV/0!</v>
      </c>
      <c r="N26" s="69"/>
      <c r="O26" s="70"/>
      <c r="P26" s="56" t="e">
        <f t="shared" si="46"/>
        <v>#DIV/0!</v>
      </c>
      <c r="Q26" s="69"/>
      <c r="R26" s="70"/>
      <c r="S26" s="56" t="e">
        <f t="shared" si="47"/>
        <v>#DIV/0!</v>
      </c>
      <c r="T26" s="69"/>
      <c r="U26" s="70"/>
      <c r="V26" s="56" t="e">
        <f t="shared" si="48"/>
        <v>#DIV/0!</v>
      </c>
      <c r="W26" s="69"/>
      <c r="X26" s="70"/>
      <c r="Y26" s="56" t="e">
        <f t="shared" si="49"/>
        <v>#DIV/0!</v>
      </c>
      <c r="Z26" s="104">
        <v>12.1</v>
      </c>
      <c r="AA26" s="105"/>
      <c r="AB26" s="56">
        <f t="shared" si="50"/>
        <v>0</v>
      </c>
      <c r="AC26" s="69"/>
      <c r="AD26" s="70"/>
      <c r="AE26" s="56" t="e">
        <f t="shared" si="51"/>
        <v>#DIV/0!</v>
      </c>
      <c r="AF26" s="104">
        <v>11.9</v>
      </c>
      <c r="AG26" s="105"/>
      <c r="AH26" s="56">
        <f t="shared" si="52"/>
        <v>0</v>
      </c>
      <c r="AI26" s="69"/>
      <c r="AJ26" s="70"/>
      <c r="AK26" s="56" t="e">
        <f t="shared" si="53"/>
        <v>#DIV/0!</v>
      </c>
      <c r="AL26" s="104">
        <v>5.5</v>
      </c>
      <c r="AM26" s="105"/>
      <c r="AN26" s="56">
        <f t="shared" si="54"/>
        <v>0</v>
      </c>
      <c r="AO26" s="104">
        <v>6.5</v>
      </c>
      <c r="AP26" s="105"/>
      <c r="AQ26" s="56">
        <f t="shared" si="55"/>
        <v>0</v>
      </c>
      <c r="AR26" s="69"/>
      <c r="AS26" s="70"/>
      <c r="AT26" s="56" t="e">
        <f t="shared" si="56"/>
        <v>#DIV/0!</v>
      </c>
      <c r="AU26" s="104">
        <v>21.1</v>
      </c>
      <c r="AV26" s="105"/>
      <c r="AW26" s="56">
        <f t="shared" si="57"/>
        <v>0</v>
      </c>
      <c r="AX26" s="69"/>
      <c r="AY26" s="70"/>
      <c r="AZ26" s="56" t="e">
        <f t="shared" si="58"/>
        <v>#DIV/0!</v>
      </c>
      <c r="BA26" s="69"/>
      <c r="BB26" s="70"/>
      <c r="BC26" s="56" t="e">
        <f t="shared" si="59"/>
        <v>#DIV/0!</v>
      </c>
      <c r="BD26" s="69"/>
      <c r="BE26" s="70"/>
      <c r="BF26" s="51" t="e">
        <f t="shared" si="60"/>
        <v>#DIV/0!</v>
      </c>
      <c r="BG26" s="52">
        <v>32.700000000000003</v>
      </c>
      <c r="BH26" s="105"/>
      <c r="BI26" s="56">
        <f t="shared" si="61"/>
        <v>0</v>
      </c>
      <c r="BJ26" s="104"/>
      <c r="BK26" s="105"/>
      <c r="BL26" s="51" t="e">
        <f t="shared" si="62"/>
        <v>#DIV/0!</v>
      </c>
      <c r="BM26" s="33"/>
      <c r="BN26" s="33"/>
      <c r="BO26" s="33"/>
      <c r="BP26" s="33"/>
      <c r="BQ26" s="33"/>
      <c r="BR26" s="33"/>
      <c r="BS26" s="33"/>
      <c r="BT26" s="33"/>
      <c r="BU26" s="33"/>
      <c r="BV26" s="33"/>
      <c r="BW26" s="33"/>
      <c r="BX26" s="33"/>
      <c r="BY26" s="33"/>
      <c r="BZ26" s="33"/>
      <c r="CA26" s="33"/>
      <c r="CB26" s="33"/>
      <c r="CC26" s="33"/>
      <c r="CD26" s="33"/>
      <c r="CE26" s="33"/>
      <c r="CF26" s="33"/>
      <c r="CG26" s="33"/>
      <c r="CH26" s="33"/>
      <c r="CI26" s="33"/>
      <c r="CJ26" s="33"/>
      <c r="CK26" s="33"/>
      <c r="CL26" s="33"/>
      <c r="CM26" s="33"/>
      <c r="CN26" s="33"/>
      <c r="CO26" s="33"/>
      <c r="CP26" s="33"/>
      <c r="CQ26" s="33"/>
      <c r="CR26" s="33"/>
      <c r="CS26" s="33"/>
      <c r="CT26" s="33"/>
      <c r="CU26" s="33"/>
      <c r="CV26" s="33"/>
      <c r="CW26" s="33"/>
      <c r="CX26" s="33"/>
      <c r="CY26" s="33"/>
      <c r="CZ26" s="33"/>
      <c r="DA26" s="33"/>
      <c r="DB26" s="33"/>
      <c r="DC26" s="33"/>
      <c r="DD26" s="33"/>
      <c r="DE26" s="33"/>
      <c r="DF26" s="33"/>
      <c r="DG26" s="33"/>
      <c r="DH26" s="33"/>
      <c r="DI26" s="33"/>
      <c r="DJ26" s="33"/>
      <c r="DK26" s="33"/>
      <c r="DL26" s="33"/>
      <c r="DM26" s="33"/>
      <c r="DN26" s="33"/>
      <c r="DO26" s="33"/>
      <c r="DP26" s="33"/>
      <c r="DQ26" s="33"/>
      <c r="DR26" s="33"/>
      <c r="DS26" s="33"/>
      <c r="DT26" s="33"/>
      <c r="DU26" s="33"/>
      <c r="DV26" s="33"/>
      <c r="DW26" s="33"/>
      <c r="DX26" s="33"/>
      <c r="DY26" s="33"/>
      <c r="DZ26" s="33"/>
      <c r="EA26" s="33"/>
      <c r="EB26" s="33"/>
      <c r="EC26" s="33"/>
      <c r="ED26" s="33"/>
      <c r="EE26" s="33"/>
      <c r="EF26" s="33"/>
      <c r="EG26" s="33"/>
      <c r="EH26" s="33"/>
      <c r="EI26" s="33"/>
      <c r="EJ26" s="33"/>
      <c r="EK26" s="33"/>
      <c r="EL26" s="33"/>
      <c r="EM26" s="33"/>
      <c r="EN26" s="33"/>
      <c r="EO26" s="33"/>
      <c r="EP26" s="33"/>
      <c r="EQ26" s="33"/>
      <c r="ER26" s="33"/>
      <c r="ES26" s="33"/>
      <c r="ET26" s="33"/>
      <c r="EU26" s="33"/>
      <c r="EV26" s="33"/>
      <c r="EW26" s="33"/>
      <c r="EX26" s="33"/>
      <c r="EY26" s="33"/>
      <c r="EZ26" s="33"/>
      <c r="FA26" s="33"/>
      <c r="FB26" s="33"/>
      <c r="FC26" s="33"/>
      <c r="FD26" s="33"/>
      <c r="FE26" s="33"/>
      <c r="FF26" s="33"/>
      <c r="FG26" s="33"/>
      <c r="FH26" s="33"/>
      <c r="FI26" s="33"/>
      <c r="FJ26" s="33"/>
      <c r="FK26" s="33"/>
      <c r="FL26" s="33"/>
      <c r="FM26" s="33"/>
      <c r="FN26" s="33"/>
      <c r="FO26" s="33"/>
      <c r="FP26" s="33"/>
      <c r="FQ26" s="33"/>
      <c r="FR26" s="33"/>
      <c r="FS26" s="33"/>
      <c r="FT26" s="33"/>
      <c r="FU26" s="33"/>
      <c r="FV26" s="33"/>
      <c r="FW26" s="33"/>
      <c r="FX26" s="33"/>
      <c r="FY26" s="33"/>
      <c r="FZ26" s="33"/>
      <c r="GA26" s="33"/>
      <c r="GB26" s="33"/>
      <c r="GC26" s="33"/>
      <c r="GD26" s="33"/>
      <c r="GE26" s="33"/>
      <c r="GF26" s="33"/>
      <c r="GG26" s="33"/>
    </row>
    <row r="27" spans="1:189" s="3" customFormat="1" ht="28.5" customHeight="1" thickBot="1" x14ac:dyDescent="0.25">
      <c r="A27" s="72" t="s">
        <v>23</v>
      </c>
      <c r="B27" s="84"/>
      <c r="C27" s="58"/>
      <c r="D27" s="58"/>
      <c r="E27" s="59"/>
      <c r="F27" s="58"/>
      <c r="G27" s="60"/>
      <c r="H27" s="73">
        <f>SUM(H19:H26)</f>
        <v>17208.5</v>
      </c>
      <c r="I27" s="73">
        <f>SUM(I19:I26)</f>
        <v>126.80000000000001</v>
      </c>
      <c r="J27" s="74">
        <f t="shared" si="44"/>
        <v>0.73684516372722786</v>
      </c>
      <c r="K27" s="73">
        <f>SUM(K19:K26)</f>
        <v>2113</v>
      </c>
      <c r="L27" s="73">
        <f>SUM(L19:L26)</f>
        <v>10.5</v>
      </c>
      <c r="M27" s="75">
        <f t="shared" si="45"/>
        <v>0.49692380501656414</v>
      </c>
      <c r="N27" s="73">
        <f>SUM(N19:N26)</f>
        <v>932.1</v>
      </c>
      <c r="O27" s="73">
        <f>SUM(O19:O26)</f>
        <v>0</v>
      </c>
      <c r="P27" s="75">
        <f t="shared" si="46"/>
        <v>0</v>
      </c>
      <c r="Q27" s="73">
        <f>SUM(Q19:Q26)</f>
        <v>686</v>
      </c>
      <c r="R27" s="73">
        <f>SUM(R19:R26)</f>
        <v>0</v>
      </c>
      <c r="S27" s="75">
        <f t="shared" si="47"/>
        <v>0</v>
      </c>
      <c r="T27" s="73">
        <f>SUM(T19:T26)</f>
        <v>1024.8000000000002</v>
      </c>
      <c r="U27" s="73">
        <f>SUM(U19:U26)</f>
        <v>9.4</v>
      </c>
      <c r="V27" s="75">
        <f t="shared" si="48"/>
        <v>0.91725214676034328</v>
      </c>
      <c r="W27" s="73">
        <f>SUM(W19:W26)</f>
        <v>793.7</v>
      </c>
      <c r="X27" s="73">
        <f>SUM(X19:X26)</f>
        <v>0</v>
      </c>
      <c r="Y27" s="75">
        <f t="shared" si="49"/>
        <v>0</v>
      </c>
      <c r="Z27" s="73">
        <f>SUM(Z19:Z26)</f>
        <v>915.1</v>
      </c>
      <c r="AA27" s="73">
        <f>SUM(AA19:AA26)</f>
        <v>27.6</v>
      </c>
      <c r="AB27" s="75">
        <f t="shared" si="50"/>
        <v>3.0160638181619497</v>
      </c>
      <c r="AC27" s="73">
        <f>SUM(AC19:AC26)</f>
        <v>382.40000000000003</v>
      </c>
      <c r="AD27" s="73">
        <f>SUM(AD19:AD26)</f>
        <v>0</v>
      </c>
      <c r="AE27" s="75">
        <f t="shared" si="51"/>
        <v>0</v>
      </c>
      <c r="AF27" s="73">
        <f>SUM(AF19:AF26)</f>
        <v>482.2</v>
      </c>
      <c r="AG27" s="73">
        <f>SUM(AG19:AG26)</f>
        <v>0</v>
      </c>
      <c r="AH27" s="75">
        <f t="shared" si="52"/>
        <v>0</v>
      </c>
      <c r="AI27" s="73">
        <f>SUM(AI19:AI26)</f>
        <v>301.8</v>
      </c>
      <c r="AJ27" s="73">
        <f>SUM(AJ19:AJ26)</f>
        <v>24</v>
      </c>
      <c r="AK27" s="75">
        <f t="shared" si="53"/>
        <v>7.9522862823061633</v>
      </c>
      <c r="AL27" s="73">
        <f>SUM(AL19:AL26)</f>
        <v>547.9</v>
      </c>
      <c r="AM27" s="73">
        <f>SUM(AM19:AM26)</f>
        <v>0</v>
      </c>
      <c r="AN27" s="75">
        <f t="shared" si="54"/>
        <v>0</v>
      </c>
      <c r="AO27" s="73">
        <f>SUM(AO19:AO26)</f>
        <v>3333.0999999999995</v>
      </c>
      <c r="AP27" s="73">
        <f>SUM(AP19:AP26)</f>
        <v>0</v>
      </c>
      <c r="AQ27" s="75">
        <f t="shared" si="55"/>
        <v>0</v>
      </c>
      <c r="AR27" s="73">
        <f>SUM(AR19:AR26)</f>
        <v>1074.0999999999999</v>
      </c>
      <c r="AS27" s="73">
        <f>SUM(AS19:AS26)</f>
        <v>5.3</v>
      </c>
      <c r="AT27" s="75">
        <f t="shared" si="56"/>
        <v>0.49343636532911278</v>
      </c>
      <c r="AU27" s="73">
        <f>SUM(AU19:AU26)</f>
        <v>1127.5999999999999</v>
      </c>
      <c r="AV27" s="73">
        <f>SUM(AV19:AV26)</f>
        <v>27.6</v>
      </c>
      <c r="AW27" s="75">
        <f t="shared" si="57"/>
        <v>2.4476764810216394</v>
      </c>
      <c r="AX27" s="73">
        <f>SUM(AX19:AX26)</f>
        <v>537.29999999999995</v>
      </c>
      <c r="AY27" s="73">
        <f>SUM(AY19:AY26)</f>
        <v>0</v>
      </c>
      <c r="AZ27" s="75">
        <f t="shared" si="58"/>
        <v>0</v>
      </c>
      <c r="BA27" s="73">
        <f>SUM(BA19:BA26)</f>
        <v>596.20000000000005</v>
      </c>
      <c r="BB27" s="73">
        <f>SUM(BB19:BB26)</f>
        <v>0</v>
      </c>
      <c r="BC27" s="75">
        <f t="shared" si="59"/>
        <v>0</v>
      </c>
      <c r="BD27" s="73">
        <f>SUM(BD19:BD26)</f>
        <v>712.1</v>
      </c>
      <c r="BE27" s="73">
        <f>SUM(BE19:BE26)</f>
        <v>22.4</v>
      </c>
      <c r="BF27" s="75">
        <f t="shared" si="60"/>
        <v>3.1456256143800023</v>
      </c>
      <c r="BG27" s="73">
        <f>SUM(BG19:BG26)</f>
        <v>427.3</v>
      </c>
      <c r="BH27" s="73">
        <f>SUM(BH19:BH26)</f>
        <v>0</v>
      </c>
      <c r="BI27" s="76">
        <f t="shared" si="61"/>
        <v>0</v>
      </c>
      <c r="BJ27" s="73">
        <f>SUM(BJ19:BJ26)</f>
        <v>1221.8</v>
      </c>
      <c r="BK27" s="73">
        <f>SUM(BK19:BK26)</f>
        <v>0</v>
      </c>
      <c r="BL27" s="75">
        <f t="shared" si="62"/>
        <v>0</v>
      </c>
      <c r="BM27" s="33"/>
      <c r="BN27" s="33"/>
      <c r="BO27" s="33"/>
      <c r="BP27" s="33"/>
      <c r="BQ27" s="33"/>
      <c r="BR27" s="33"/>
      <c r="BS27" s="33"/>
      <c r="BT27" s="33"/>
      <c r="BU27" s="33"/>
      <c r="BV27" s="33"/>
      <c r="BW27" s="33"/>
      <c r="BX27" s="33"/>
      <c r="BY27" s="33"/>
      <c r="BZ27" s="33"/>
      <c r="CA27" s="33"/>
      <c r="CB27" s="33"/>
      <c r="CC27" s="33"/>
      <c r="CD27" s="33"/>
      <c r="CE27" s="33"/>
      <c r="CF27" s="33"/>
      <c r="CG27" s="33"/>
      <c r="CH27" s="33"/>
      <c r="CI27" s="33"/>
      <c r="CJ27" s="33"/>
      <c r="CK27" s="33"/>
      <c r="CL27" s="33"/>
      <c r="CM27" s="33"/>
      <c r="CN27" s="33"/>
      <c r="CO27" s="33"/>
      <c r="CP27" s="33"/>
      <c r="CQ27" s="33"/>
      <c r="CR27" s="33"/>
      <c r="CS27" s="33"/>
      <c r="CT27" s="33"/>
      <c r="CU27" s="33"/>
      <c r="CV27" s="33"/>
      <c r="CW27" s="33"/>
      <c r="CX27" s="33"/>
      <c r="CY27" s="33"/>
      <c r="CZ27" s="33"/>
      <c r="DA27" s="33"/>
      <c r="DB27" s="33"/>
      <c r="DC27" s="33"/>
      <c r="DD27" s="33"/>
      <c r="DE27" s="33"/>
      <c r="DF27" s="33"/>
      <c r="DG27" s="33"/>
      <c r="DH27" s="33"/>
      <c r="DI27" s="33"/>
      <c r="DJ27" s="33"/>
      <c r="DK27" s="33"/>
      <c r="DL27" s="33"/>
      <c r="DM27" s="33"/>
      <c r="DN27" s="33"/>
      <c r="DO27" s="33"/>
      <c r="DP27" s="33"/>
      <c r="DQ27" s="33"/>
      <c r="DR27" s="33"/>
      <c r="DS27" s="33"/>
      <c r="DT27" s="33"/>
      <c r="DU27" s="33"/>
      <c r="DV27" s="33"/>
      <c r="DW27" s="33"/>
      <c r="DX27" s="33"/>
      <c r="DY27" s="33"/>
      <c r="DZ27" s="33"/>
      <c r="EA27" s="33"/>
      <c r="EB27" s="33"/>
      <c r="EC27" s="33"/>
      <c r="ED27" s="33"/>
      <c r="EE27" s="33"/>
      <c r="EF27" s="33"/>
      <c r="EG27" s="33"/>
      <c r="EH27" s="33"/>
      <c r="EI27" s="33"/>
      <c r="EJ27" s="33"/>
      <c r="EK27" s="33"/>
      <c r="EL27" s="33"/>
      <c r="EM27" s="33"/>
      <c r="EN27" s="33"/>
      <c r="EO27" s="33"/>
      <c r="EP27" s="33"/>
      <c r="EQ27" s="33"/>
      <c r="ER27" s="33"/>
      <c r="ES27" s="33"/>
      <c r="ET27" s="33"/>
      <c r="EU27" s="33"/>
      <c r="EV27" s="33"/>
      <c r="EW27" s="33"/>
      <c r="EX27" s="33"/>
      <c r="EY27" s="33"/>
      <c r="EZ27" s="33"/>
      <c r="FA27" s="33"/>
      <c r="FB27" s="33"/>
      <c r="FC27" s="33"/>
      <c r="FD27" s="33"/>
      <c r="FE27" s="33"/>
      <c r="FF27" s="33"/>
      <c r="FG27" s="33"/>
      <c r="FH27" s="33"/>
      <c r="FI27" s="33"/>
      <c r="FJ27" s="33"/>
      <c r="FK27" s="33"/>
      <c r="FL27" s="33"/>
      <c r="FM27" s="33"/>
      <c r="FN27" s="33"/>
      <c r="FO27" s="33"/>
      <c r="FP27" s="33"/>
      <c r="FQ27" s="33"/>
      <c r="FR27" s="33"/>
      <c r="FS27" s="33"/>
      <c r="FT27" s="33"/>
      <c r="FU27" s="33"/>
      <c r="FV27" s="33"/>
      <c r="FW27" s="33"/>
      <c r="FX27" s="33"/>
      <c r="FY27" s="33"/>
      <c r="FZ27" s="33"/>
      <c r="GA27" s="33"/>
      <c r="GB27" s="33"/>
      <c r="GC27" s="33"/>
      <c r="GD27" s="33"/>
      <c r="GE27" s="33"/>
      <c r="GF27" s="33"/>
      <c r="GG27" s="33"/>
    </row>
    <row r="28" spans="1:189" s="3" customFormat="1" ht="31.5" customHeight="1" thickBot="1" x14ac:dyDescent="0.25">
      <c r="A28" s="142" t="s">
        <v>24</v>
      </c>
      <c r="B28" s="81"/>
      <c r="C28" s="10"/>
      <c r="D28" s="10"/>
      <c r="E28" s="11"/>
      <c r="F28" s="10"/>
      <c r="G28" s="12"/>
      <c r="H28" s="61">
        <f>H6+H13+H18+H27</f>
        <v>183153.30000000002</v>
      </c>
      <c r="I28" s="61">
        <f>I6+I13+I18+I27</f>
        <v>30797.199999999997</v>
      </c>
      <c r="J28" s="62">
        <f t="shared" si="44"/>
        <v>16.814985042584542</v>
      </c>
      <c r="K28" s="61">
        <f>K6+K13+K18+K27</f>
        <v>11862.599999999999</v>
      </c>
      <c r="L28" s="61">
        <f>L6+L13+L18+L27</f>
        <v>1503.3</v>
      </c>
      <c r="M28" s="63">
        <f t="shared" si="45"/>
        <v>12.672601284709931</v>
      </c>
      <c r="N28" s="61">
        <f>N6+N13+N18+N27</f>
        <v>6314</v>
      </c>
      <c r="O28" s="61">
        <f>O6+O13+O18+O27</f>
        <v>529.29999999999995</v>
      </c>
      <c r="P28" s="62">
        <f t="shared" si="46"/>
        <v>8.3829585049097233</v>
      </c>
      <c r="Q28" s="61">
        <f>Q6+Q13+Q18+Q27</f>
        <v>3841.1</v>
      </c>
      <c r="R28" s="61">
        <f>R6+R13+R18+R27</f>
        <v>732.8</v>
      </c>
      <c r="S28" s="62">
        <f t="shared" si="47"/>
        <v>19.077868318971127</v>
      </c>
      <c r="T28" s="61">
        <f>T6+T13+T18+T27</f>
        <v>6540.2000000000007</v>
      </c>
      <c r="U28" s="61">
        <f>U6+U13+U18+U27</f>
        <v>772.09999999999991</v>
      </c>
      <c r="V28" s="62">
        <f t="shared" si="48"/>
        <v>11.80544937463686</v>
      </c>
      <c r="W28" s="61">
        <f>W6+W13+W18+W27</f>
        <v>5474.0999999999995</v>
      </c>
      <c r="X28" s="61">
        <f>X6+X13+X18+X27</f>
        <v>754</v>
      </c>
      <c r="Y28" s="62">
        <f t="shared" si="49"/>
        <v>13.773953709285546</v>
      </c>
      <c r="Z28" s="61">
        <f>Z6+Z13+Z18+Z27</f>
        <v>5187.5</v>
      </c>
      <c r="AA28" s="61">
        <f>AA6+AA13+AA18+AA27</f>
        <v>594.4</v>
      </c>
      <c r="AB28" s="62">
        <f t="shared" si="50"/>
        <v>11.458313253012047</v>
      </c>
      <c r="AC28" s="61">
        <f>AC6+AC13+AC18+AC27</f>
        <v>4414.1000000000004</v>
      </c>
      <c r="AD28" s="61">
        <f>AD6+AD13+AD18+AD27</f>
        <v>726</v>
      </c>
      <c r="AE28" s="62">
        <f t="shared" si="51"/>
        <v>16.447293899096078</v>
      </c>
      <c r="AF28" s="61">
        <f>AF6+AF13+AF18+AF27</f>
        <v>3532.4</v>
      </c>
      <c r="AG28" s="61">
        <f>AG6+AG13+AG18+AG27</f>
        <v>352.7</v>
      </c>
      <c r="AH28" s="62">
        <f t="shared" si="52"/>
        <v>9.9847129430415578</v>
      </c>
      <c r="AI28" s="61">
        <f>AI6+AI13+AI18+AI27</f>
        <v>2636.0000000000005</v>
      </c>
      <c r="AJ28" s="61">
        <f>AJ6+AJ13+AJ18+AJ27</f>
        <v>345.7</v>
      </c>
      <c r="AK28" s="62">
        <f t="shared" si="53"/>
        <v>13.114567526555385</v>
      </c>
      <c r="AL28" s="61">
        <f>AL6+AL13+AL18+AL27</f>
        <v>3823.4</v>
      </c>
      <c r="AM28" s="61">
        <f>AM6+AM13+AM18+AM27</f>
        <v>558.20000000000005</v>
      </c>
      <c r="AN28" s="62">
        <f t="shared" si="54"/>
        <v>14.59957106240519</v>
      </c>
      <c r="AO28" s="61">
        <f>AO6+AO13+AO18+AO27</f>
        <v>12282.599999999999</v>
      </c>
      <c r="AP28" s="61">
        <f>AP6+AP13+AP18+AP27</f>
        <v>1688.1</v>
      </c>
      <c r="AQ28" s="62">
        <f t="shared" si="55"/>
        <v>13.74383273899663</v>
      </c>
      <c r="AR28" s="61">
        <f>AR6+AR13+AR18+AR27</f>
        <v>7649.2999999999993</v>
      </c>
      <c r="AS28" s="61">
        <f>AS6+AS13+AS18+AS27</f>
        <v>1010.3999999999999</v>
      </c>
      <c r="AT28" s="62">
        <f t="shared" si="56"/>
        <v>13.209051808662231</v>
      </c>
      <c r="AU28" s="61">
        <f>AU6+AU13+AU18+AU27</f>
        <v>6807.4</v>
      </c>
      <c r="AV28" s="61">
        <f>AV6+AV13+AV18+AV27</f>
        <v>826.4</v>
      </c>
      <c r="AW28" s="62">
        <f t="shared" si="57"/>
        <v>12.139730293504128</v>
      </c>
      <c r="AX28" s="61">
        <f>AX6+AX13+AX18+AX27</f>
        <v>1805.8</v>
      </c>
      <c r="AY28" s="61">
        <f>AY6+AY13+AY18+AY27</f>
        <v>440.1</v>
      </c>
      <c r="AZ28" s="62">
        <f t="shared" si="58"/>
        <v>24.371469708716358</v>
      </c>
      <c r="BA28" s="61">
        <f>BA6+BA13+BA18+BA27</f>
        <v>3296.3</v>
      </c>
      <c r="BB28" s="61">
        <f>BB6+BB13+BB18+BB27</f>
        <v>496.8</v>
      </c>
      <c r="BC28" s="62">
        <f t="shared" si="59"/>
        <v>15.071443739950855</v>
      </c>
      <c r="BD28" s="61">
        <f>BD6+BD13+BD18+BD27</f>
        <v>4852.3</v>
      </c>
      <c r="BE28" s="61">
        <f>BE6+BE13+BE18+BE27</f>
        <v>921.4</v>
      </c>
      <c r="BF28" s="62">
        <f t="shared" si="60"/>
        <v>18.988933083280095</v>
      </c>
      <c r="BG28" s="61">
        <f>BG6+BG13+BG18+BG27</f>
        <v>4310.6000000000004</v>
      </c>
      <c r="BH28" s="61">
        <f>BH6+BH13+BH18+BH27</f>
        <v>387.8</v>
      </c>
      <c r="BI28" s="77">
        <f t="shared" si="61"/>
        <v>8.9964274114972387</v>
      </c>
      <c r="BJ28" s="61">
        <f>BJ6+BJ13+BJ18+BJ27</f>
        <v>88523.6</v>
      </c>
      <c r="BK28" s="61">
        <f>BK6+BK13+BK18+BK27</f>
        <v>18157.7</v>
      </c>
      <c r="BL28" s="62">
        <f t="shared" si="62"/>
        <v>20.511705353148766</v>
      </c>
      <c r="BM28" s="33"/>
      <c r="BN28" s="33"/>
      <c r="BO28" s="33"/>
      <c r="BP28" s="33"/>
      <c r="BQ28" s="33"/>
      <c r="BR28" s="33"/>
      <c r="BS28" s="33"/>
      <c r="BT28" s="33"/>
      <c r="BU28" s="33"/>
      <c r="BV28" s="33"/>
      <c r="BW28" s="33"/>
      <c r="BX28" s="33"/>
      <c r="BY28" s="33"/>
      <c r="BZ28" s="33"/>
      <c r="CA28" s="33"/>
      <c r="CB28" s="33"/>
      <c r="CC28" s="33"/>
      <c r="CD28" s="33"/>
      <c r="CE28" s="33"/>
      <c r="CF28" s="33"/>
      <c r="CG28" s="33"/>
      <c r="CH28" s="33"/>
      <c r="CI28" s="33"/>
      <c r="CJ28" s="33"/>
      <c r="CK28" s="33"/>
      <c r="CL28" s="33"/>
      <c r="CM28" s="33"/>
      <c r="CN28" s="33"/>
      <c r="CO28" s="33"/>
      <c r="CP28" s="33"/>
      <c r="CQ28" s="33"/>
      <c r="CR28" s="33"/>
      <c r="CS28" s="33"/>
      <c r="CT28" s="33"/>
      <c r="CU28" s="33"/>
      <c r="CV28" s="33"/>
      <c r="CW28" s="33"/>
      <c r="CX28" s="33"/>
      <c r="CY28" s="33"/>
      <c r="CZ28" s="33"/>
      <c r="DA28" s="33"/>
      <c r="DB28" s="33"/>
      <c r="DC28" s="33"/>
      <c r="DD28" s="33"/>
      <c r="DE28" s="33"/>
      <c r="DF28" s="33"/>
      <c r="DG28" s="33"/>
      <c r="DH28" s="33"/>
      <c r="DI28" s="33"/>
      <c r="DJ28" s="33"/>
      <c r="DK28" s="33"/>
      <c r="DL28" s="33"/>
      <c r="DM28" s="33"/>
      <c r="DN28" s="33"/>
      <c r="DO28" s="33"/>
      <c r="DP28" s="33"/>
      <c r="DQ28" s="33"/>
      <c r="DR28" s="33"/>
      <c r="DS28" s="33"/>
      <c r="DT28" s="33"/>
      <c r="DU28" s="33"/>
      <c r="DV28" s="33"/>
      <c r="DW28" s="33"/>
      <c r="DX28" s="33"/>
      <c r="DY28" s="33"/>
      <c r="DZ28" s="33"/>
      <c r="EA28" s="33"/>
      <c r="EB28" s="33"/>
      <c r="EC28" s="33"/>
      <c r="ED28" s="33"/>
      <c r="EE28" s="33"/>
      <c r="EF28" s="33"/>
      <c r="EG28" s="33"/>
      <c r="EH28" s="33"/>
      <c r="EI28" s="33"/>
      <c r="EJ28" s="33"/>
      <c r="EK28" s="33"/>
      <c r="EL28" s="33"/>
      <c r="EM28" s="33"/>
      <c r="EN28" s="33"/>
      <c r="EO28" s="33"/>
      <c r="EP28" s="33"/>
      <c r="EQ28" s="33"/>
      <c r="ER28" s="33"/>
      <c r="ES28" s="33"/>
      <c r="ET28" s="33"/>
      <c r="EU28" s="33"/>
      <c r="EV28" s="33"/>
      <c r="EW28" s="33"/>
      <c r="EX28" s="33"/>
      <c r="EY28" s="33"/>
      <c r="EZ28" s="33"/>
      <c r="FA28" s="33"/>
      <c r="FB28" s="33"/>
      <c r="FC28" s="33"/>
      <c r="FD28" s="33"/>
      <c r="FE28" s="33"/>
      <c r="FF28" s="33"/>
      <c r="FG28" s="33"/>
      <c r="FH28" s="33"/>
      <c r="FI28" s="33"/>
      <c r="FJ28" s="33"/>
      <c r="FK28" s="33"/>
      <c r="FL28" s="33"/>
      <c r="FM28" s="33"/>
      <c r="FN28" s="33"/>
      <c r="FO28" s="33"/>
      <c r="FP28" s="33"/>
      <c r="FQ28" s="33"/>
      <c r="FR28" s="33"/>
      <c r="FS28" s="33"/>
      <c r="FT28" s="33"/>
      <c r="FU28" s="33"/>
      <c r="FV28" s="33"/>
      <c r="FW28" s="33"/>
      <c r="FX28" s="33"/>
      <c r="FY28" s="33"/>
      <c r="FZ28" s="33"/>
      <c r="GA28" s="33"/>
      <c r="GB28" s="33"/>
      <c r="GC28" s="33"/>
      <c r="GD28" s="33"/>
      <c r="GE28" s="33"/>
      <c r="GF28" s="33"/>
      <c r="GG28" s="33"/>
    </row>
  </sheetData>
  <autoFilter ref="A1:BL28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</autoFilter>
  <mergeCells count="84">
    <mergeCell ref="A19:A21"/>
    <mergeCell ref="S4:S5"/>
    <mergeCell ref="T4:T5"/>
    <mergeCell ref="A1:H1"/>
    <mergeCell ref="A3:A5"/>
    <mergeCell ref="B3:B5"/>
    <mergeCell ref="C3:C5"/>
    <mergeCell ref="D3:D5"/>
    <mergeCell ref="E3:E5"/>
    <mergeCell ref="F3:F5"/>
    <mergeCell ref="G3:G5"/>
    <mergeCell ref="H3:H5"/>
    <mergeCell ref="BG3:BI3"/>
    <mergeCell ref="BJ3:BL3"/>
    <mergeCell ref="I3:I5"/>
    <mergeCell ref="J3:J5"/>
    <mergeCell ref="K3:M3"/>
    <mergeCell ref="N3:P3"/>
    <mergeCell ref="Q3:S3"/>
    <mergeCell ref="T3:V3"/>
    <mergeCell ref="K4:K5"/>
    <mergeCell ref="L4:L5"/>
    <mergeCell ref="M4:M5"/>
    <mergeCell ref="N4:N5"/>
    <mergeCell ref="O4:O5"/>
    <mergeCell ref="P4:P5"/>
    <mergeCell ref="Q4:Q5"/>
    <mergeCell ref="R4:R5"/>
    <mergeCell ref="BD3:BF3"/>
    <mergeCell ref="W3:Y3"/>
    <mergeCell ref="Z3:AB3"/>
    <mergeCell ref="AC3:AE3"/>
    <mergeCell ref="AF3:AH3"/>
    <mergeCell ref="AI3:AK3"/>
    <mergeCell ref="AL3:AN3"/>
    <mergeCell ref="AO3:AQ3"/>
    <mergeCell ref="AR3:AT3"/>
    <mergeCell ref="AU3:AW3"/>
    <mergeCell ref="AX3:AZ3"/>
    <mergeCell ref="BA3:BC3"/>
    <mergeCell ref="AF4:AF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R4:AR5"/>
    <mergeCell ref="AG4:AG5"/>
    <mergeCell ref="AH4:AH5"/>
    <mergeCell ref="AI4:AI5"/>
    <mergeCell ref="AJ4:AJ5"/>
    <mergeCell ref="AK4:AK5"/>
    <mergeCell ref="AL4:AL5"/>
    <mergeCell ref="AM4:AM5"/>
    <mergeCell ref="AN4:AN5"/>
    <mergeCell ref="AO4:AO5"/>
    <mergeCell ref="AP4:AP5"/>
    <mergeCell ref="AQ4:AQ5"/>
    <mergeCell ref="BD4:BD5"/>
    <mergeCell ref="AS4:AS5"/>
    <mergeCell ref="AT4:AT5"/>
    <mergeCell ref="AU4:AU5"/>
    <mergeCell ref="AV4:AV5"/>
    <mergeCell ref="AW4:AW5"/>
    <mergeCell ref="AX4:AX5"/>
    <mergeCell ref="AY4:AY5"/>
    <mergeCell ref="AZ4:AZ5"/>
    <mergeCell ref="BA4:BA5"/>
    <mergeCell ref="BB4:BB5"/>
    <mergeCell ref="BC4:BC5"/>
    <mergeCell ref="BK4:BK5"/>
    <mergeCell ref="BL4:BL5"/>
    <mergeCell ref="BE4:BE5"/>
    <mergeCell ref="BF4:BF5"/>
    <mergeCell ref="BG4:BG5"/>
    <mergeCell ref="BH4:BH5"/>
    <mergeCell ref="BI4:BI5"/>
    <mergeCell ref="BJ4:BJ5"/>
  </mergeCells>
  <pageMargins left="0" right="0" top="0.39370078740157483" bottom="0" header="0" footer="0"/>
  <pageSetup paperSize="9" scale="5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2024</vt:lpstr>
      <vt:lpstr>'2024'!Заголовки_для_печати</vt:lpstr>
      <vt:lpstr>'2024'!Область_печати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Вервейко Ирина Николаевна</dc:creator>
  <cp:lastModifiedBy>Рабочий</cp:lastModifiedBy>
  <cp:lastPrinted>2024-07-02T06:44:00Z</cp:lastPrinted>
  <dcterms:created xsi:type="dcterms:W3CDTF">2022-05-20T13:40:12Z</dcterms:created>
  <dcterms:modified xsi:type="dcterms:W3CDTF">2025-04-01T13:22:10Z</dcterms:modified>
</cp:coreProperties>
</file>