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2025" sheetId="5" r:id="rId1"/>
  </sheets>
  <calcPr calcId="145621"/>
</workbook>
</file>

<file path=xl/calcChain.xml><?xml version="1.0" encoding="utf-8"?>
<calcChain xmlns="http://schemas.openxmlformats.org/spreadsheetml/2006/main">
  <c r="E7" i="5" l="1"/>
  <c r="H7" i="5" s="1"/>
  <c r="E8" i="5"/>
  <c r="H8" i="5" s="1"/>
  <c r="E9" i="5"/>
  <c r="E10" i="5"/>
  <c r="E11" i="5"/>
  <c r="H11" i="5" s="1"/>
  <c r="E12" i="5"/>
  <c r="H12" i="5" s="1"/>
  <c r="E13" i="5"/>
  <c r="H13" i="5" s="1"/>
  <c r="E14" i="5"/>
  <c r="E15" i="5"/>
  <c r="H15" i="5" s="1"/>
  <c r="E16" i="5"/>
  <c r="E17" i="5"/>
  <c r="E18" i="5"/>
  <c r="E19" i="5"/>
  <c r="E20" i="5"/>
  <c r="E21" i="5"/>
  <c r="E22" i="5"/>
  <c r="E23" i="5"/>
  <c r="E6" i="5"/>
  <c r="H6" i="5" s="1"/>
  <c r="H9" i="5"/>
  <c r="H10" i="5"/>
  <c r="H14" i="5"/>
  <c r="H16" i="5"/>
  <c r="H17" i="5"/>
  <c r="H18" i="5"/>
  <c r="H19" i="5"/>
  <c r="H20" i="5"/>
  <c r="H21" i="5"/>
  <c r="H22" i="5"/>
  <c r="H23" i="5"/>
  <c r="D24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G24" i="5"/>
  <c r="E24" i="5" l="1"/>
  <c r="H24" i="5"/>
  <c r="C24" i="5"/>
  <c r="C23" i="5"/>
</calcChain>
</file>

<file path=xl/sharedStrings.xml><?xml version="1.0" encoding="utf-8"?>
<sst xmlns="http://schemas.openxmlformats.org/spreadsheetml/2006/main" count="54" uniqueCount="46">
  <si>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</si>
  <si>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</si>
  <si>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</si>
  <si>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</si>
  <si>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</si>
  <si>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</si>
  <si>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</si>
  <si>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</si>
  <si>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</si>
  <si>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</si>
  <si>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</si>
  <si>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</si>
  <si>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</si>
  <si>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</si>
  <si>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</si>
  <si>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</si>
  <si>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</si>
  <si>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</si>
  <si>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Наименование поселений</t>
  </si>
  <si>
    <t xml:space="preserve">Беленихинское сельское поселение МР "Прохоровский район" </t>
  </si>
  <si>
    <t xml:space="preserve">Береговское сельское поселение МР "Прохоровский район" </t>
  </si>
  <si>
    <t xml:space="preserve">Вязовское сельское поселение МР "Прохоровский район" </t>
  </si>
  <si>
    <t xml:space="preserve">Журавское сельское поселение МР "Прохоровский район" </t>
  </si>
  <si>
    <t xml:space="preserve">Коломыцевское сельское поселение МР "Прохоровский район" </t>
  </si>
  <si>
    <t xml:space="preserve">Кривошеевское сельское поселение МР "Прохоровский район" </t>
  </si>
  <si>
    <t xml:space="preserve">Лучковское сельское поселение МР "Прохоровский район" </t>
  </si>
  <si>
    <t xml:space="preserve">Маломаяченское сельское поселение МР "Прохоровский район" </t>
  </si>
  <si>
    <t xml:space="preserve">Плотавское сельское поселение МР "Прохоровский район" </t>
  </si>
  <si>
    <t xml:space="preserve">Петровское сельское поселение МР "Прохоровский район" </t>
  </si>
  <si>
    <t xml:space="preserve">Подолешенское сельское поселение МР "Прохоровский район" </t>
  </si>
  <si>
    <t xml:space="preserve">Прелесненское сельское поселение МР "Прохоровский район" </t>
  </si>
  <si>
    <t xml:space="preserve">Призначенское сельское поселение МР "Прохоровский район" </t>
  </si>
  <si>
    <t xml:space="preserve">Радьковское сельское поселение МР "Прохоровский район" </t>
  </si>
  <si>
    <t xml:space="preserve">Ржавецкое сельское поселение МР "Прохоровский район" </t>
  </si>
  <si>
    <t xml:space="preserve">Холоднянское сельское поселение МР "Прохоровский район" </t>
  </si>
  <si>
    <t xml:space="preserve">Шаховское сельское поселение МР "Прохоровский район" </t>
  </si>
  <si>
    <t xml:space="preserve">Расчет распределения иных межбюджетных трансфертов бюджетам городского и сельских поселений Прохоровского района на осуществление дорожной деятельности в отношении автомобильных дорог общего пользования местного значения на 2025 год  </t>
  </si>
  <si>
    <t>№п/п</t>
  </si>
  <si>
    <t>18</t>
  </si>
  <si>
    <t xml:space="preserve">городское поселение "Поселок Прохоровка" МР "Прохоровский район" </t>
  </si>
  <si>
    <t>Протяженность автомобильных дорог общего пользования местного значения (Ni) (км)</t>
  </si>
  <si>
    <t>Объем МБТ на содержание автомобильных дорог общего пользования местного значения (Vсод.) (тыс.рублей)</t>
  </si>
  <si>
    <t>Объем МБТ на ямочный ремонт автомобильных дорог общего пользования местного значения (Vям.рем.) (тыс.рублей)</t>
  </si>
  <si>
    <t>Норматив денежных затрат на ямочный ремонт автомобильных дорог общего пользования местного значения (тыс. рублей/м2)</t>
  </si>
  <si>
    <t>Плановые объемы работ по ямочному ремонту автомобильных дорог общего пользования местного значения (м2)</t>
  </si>
  <si>
    <t>Общий объем МБТ на 2025 год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</si>
</sst>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5" x14ac:knownFonts="1">
    <font>
      <sz val="10"/>
      <name val="Arial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Border="1" applyAlignment="1" applyProtection="1">
      <alignment horizont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workbookViewId="0">
      <selection activeCell="B59" sqref="B59"/>
    </sheetView>
  </sheetViews>
  <sheetFormatPr defaultRowHeight="12.75" x14ac:dyDescent="0.2"/>
  <cols>
    <col min="1" max="1" width="6.5703125" customWidth="1"/>
    <col min="2" max="2" width="71.85546875" customWidth="1"/>
    <col min="3" max="3" width="18.5703125" style="6" customWidth="1"/>
    <col min="4" max="4" width="17.28515625" style="6" customWidth="1"/>
    <col min="5" max="5" width="20" style="6" customWidth="1"/>
    <col min="6" max="6" width="20.140625" customWidth="1"/>
    <col min="7" max="7" width="19.28515625" customWidth="1"/>
    <col min="8" max="8" width="14.42578125" customWidth="1"/>
  </cols>
  <sheetData>
    <row r="1" spans="1:8" ht="69.75" customHeight="1" x14ac:dyDescent="0.3">
      <c r="A1" s="22" t="s">
        <v>36</v>
      </c>
      <c r="B1" s="22"/>
      <c r="C1" s="22"/>
      <c r="D1" s="22"/>
      <c r="E1" s="22"/>
      <c r="F1" s="22"/>
      <c r="G1" s="22"/>
      <c r="H1" s="22"/>
    </row>
    <row r="2" spans="1:8" x14ac:dyDescent="0.2">
      <c r="A2" s="19"/>
      <c r="B2" s="20"/>
      <c r="C2" s="20"/>
      <c r="D2" s="20"/>
      <c r="E2" s="5"/>
    </row>
    <row r="3" spans="1:8" x14ac:dyDescent="0.2">
      <c r="B3" s="1"/>
      <c r="C3" s="7"/>
      <c r="D3" s="1"/>
      <c r="E3" s="1"/>
    </row>
    <row r="4" spans="1:8" ht="157.5" x14ac:dyDescent="0.2">
      <c r="A4" s="2" t="s">
        <v>37</v>
      </c>
      <c r="B4" s="2" t="s">
        <v>18</v>
      </c>
      <c r="C4" s="11" t="s">
        <v>41</v>
      </c>
      <c r="D4" s="2" t="s">
        <v>40</v>
      </c>
      <c r="E4" s="11" t="s">
        <v>42</v>
      </c>
      <c r="F4" s="2" t="s">
        <v>43</v>
      </c>
      <c r="G4" s="2" t="s">
        <v>44</v>
      </c>
      <c r="H4" s="11" t="s">
        <v>45</v>
      </c>
    </row>
    <row r="5" spans="1:8" ht="15.75" x14ac:dyDescent="0.2">
      <c r="A5" s="2" t="s">
        <v>1</v>
      </c>
      <c r="B5" s="2" t="s">
        <v>2</v>
      </c>
      <c r="C5" s="11" t="s">
        <v>3</v>
      </c>
      <c r="D5" s="2" t="s">
        <v>4</v>
      </c>
      <c r="E5" s="11" t="s">
        <v>5</v>
      </c>
      <c r="F5" s="2" t="s">
        <v>6</v>
      </c>
      <c r="G5" s="2" t="s">
        <v>7</v>
      </c>
      <c r="H5" s="11" t="s">
        <v>8</v>
      </c>
    </row>
    <row r="6" spans="1:8" ht="15.75" x14ac:dyDescent="0.2">
      <c r="A6" s="3" t="s">
        <v>1</v>
      </c>
      <c r="B6" s="4" t="s">
        <v>19</v>
      </c>
      <c r="C6" s="17">
        <f>(6374.7/D24)*D6</f>
        <v>419.3647844354935</v>
      </c>
      <c r="D6" s="8">
        <v>36.356000000000002</v>
      </c>
      <c r="E6" s="15">
        <f>F6*G6</f>
        <v>277.5</v>
      </c>
      <c r="F6" s="13">
        <v>1.85</v>
      </c>
      <c r="G6" s="8">
        <v>150</v>
      </c>
      <c r="H6" s="17">
        <f>C6+E6</f>
        <v>696.86478443549345</v>
      </c>
    </row>
    <row r="7" spans="1:8" ht="15.75" x14ac:dyDescent="0.2">
      <c r="A7" s="3" t="s">
        <v>2</v>
      </c>
      <c r="B7" s="4" t="s">
        <v>20</v>
      </c>
      <c r="C7" s="17">
        <f>(6374.7/D24)*D7</f>
        <v>279.42272357149835</v>
      </c>
      <c r="D7" s="8">
        <v>24.224</v>
      </c>
      <c r="E7" s="15">
        <f t="shared" ref="E7:E23" si="0">F7*G7</f>
        <v>277.5</v>
      </c>
      <c r="F7" s="13">
        <v>1.85</v>
      </c>
      <c r="G7" s="8">
        <v>150</v>
      </c>
      <c r="H7" s="17">
        <f t="shared" ref="H7:H23" si="1">C7+E7</f>
        <v>556.92272357149841</v>
      </c>
    </row>
    <row r="8" spans="1:8" ht="15.75" x14ac:dyDescent="0.2">
      <c r="A8" s="3" t="s">
        <v>3</v>
      </c>
      <c r="B8" s="4" t="s">
        <v>21</v>
      </c>
      <c r="C8" s="17">
        <f>(6374.7/D24)*D8</f>
        <v>297.17501764252449</v>
      </c>
      <c r="D8" s="8">
        <v>25.763000000000002</v>
      </c>
      <c r="E8" s="15">
        <f t="shared" si="0"/>
        <v>185</v>
      </c>
      <c r="F8" s="13">
        <v>1.85</v>
      </c>
      <c r="G8" s="8">
        <v>100</v>
      </c>
      <c r="H8" s="17">
        <f t="shared" si="1"/>
        <v>482.17501764252449</v>
      </c>
    </row>
    <row r="9" spans="1:8" ht="15.75" x14ac:dyDescent="0.2">
      <c r="A9" s="3" t="s">
        <v>4</v>
      </c>
      <c r="B9" s="4" t="s">
        <v>22</v>
      </c>
      <c r="C9" s="17">
        <f>(6374.7/D24)*D9</f>
        <v>326.32384617890062</v>
      </c>
      <c r="D9" s="8">
        <v>28.29</v>
      </c>
      <c r="E9" s="15">
        <f t="shared" si="0"/>
        <v>185</v>
      </c>
      <c r="F9" s="13">
        <v>1.85</v>
      </c>
      <c r="G9" s="8">
        <v>100</v>
      </c>
      <c r="H9" s="17">
        <f t="shared" si="1"/>
        <v>511.32384617890062</v>
      </c>
    </row>
    <row r="10" spans="1:8" ht="15.75" x14ac:dyDescent="0.2">
      <c r="A10" s="3" t="s">
        <v>5</v>
      </c>
      <c r="B10" s="4" t="s">
        <v>23</v>
      </c>
      <c r="C10" s="17">
        <f>(6374.7/D24)*D10</f>
        <v>343.00338953608303</v>
      </c>
      <c r="D10" s="8">
        <v>29.736000000000001</v>
      </c>
      <c r="E10" s="15">
        <f t="shared" si="0"/>
        <v>185</v>
      </c>
      <c r="F10" s="13">
        <v>1.85</v>
      </c>
      <c r="G10" s="8">
        <v>100</v>
      </c>
      <c r="H10" s="17">
        <f t="shared" si="1"/>
        <v>528.00338953608298</v>
      </c>
    </row>
    <row r="11" spans="1:8" ht="15.75" x14ac:dyDescent="0.2">
      <c r="A11" s="3" t="s">
        <v>6</v>
      </c>
      <c r="B11" s="4" t="s">
        <v>24</v>
      </c>
      <c r="C11" s="17">
        <f>(6374.7/D24)*D11</f>
        <v>370.14513609171939</v>
      </c>
      <c r="D11" s="8">
        <v>32.088999999999999</v>
      </c>
      <c r="E11" s="15">
        <f t="shared" si="0"/>
        <v>277.5</v>
      </c>
      <c r="F11" s="13">
        <v>1.85</v>
      </c>
      <c r="G11" s="8">
        <v>150</v>
      </c>
      <c r="H11" s="17">
        <f t="shared" si="1"/>
        <v>647.64513609171945</v>
      </c>
    </row>
    <row r="12" spans="1:8" ht="15.75" x14ac:dyDescent="0.2">
      <c r="A12" s="3" t="s">
        <v>7</v>
      </c>
      <c r="B12" s="4" t="s">
        <v>25</v>
      </c>
      <c r="C12" s="17">
        <f>(6374.7/D24)*D12</f>
        <v>197.0862225455177</v>
      </c>
      <c r="D12" s="8">
        <v>17.085999999999999</v>
      </c>
      <c r="E12" s="15">
        <f t="shared" si="0"/>
        <v>92.5</v>
      </c>
      <c r="F12" s="13">
        <v>1.85</v>
      </c>
      <c r="G12" s="8">
        <v>50</v>
      </c>
      <c r="H12" s="17">
        <f t="shared" si="1"/>
        <v>289.58622254551767</v>
      </c>
    </row>
    <row r="13" spans="1:8" ht="15.75" x14ac:dyDescent="0.2">
      <c r="A13" s="3" t="s">
        <v>8</v>
      </c>
      <c r="B13" s="4" t="s">
        <v>26</v>
      </c>
      <c r="C13" s="17">
        <f>(6374.7/D24)*D13</f>
        <v>234.54021789874818</v>
      </c>
      <c r="D13" s="8">
        <v>20.332999999999998</v>
      </c>
      <c r="E13" s="15">
        <f t="shared" si="0"/>
        <v>92.5</v>
      </c>
      <c r="F13" s="13">
        <v>1.85</v>
      </c>
      <c r="G13" s="8">
        <v>50</v>
      </c>
      <c r="H13" s="17">
        <f t="shared" si="1"/>
        <v>327.04021789874821</v>
      </c>
    </row>
    <row r="14" spans="1:8" ht="15.75" x14ac:dyDescent="0.2">
      <c r="A14" s="3" t="s">
        <v>9</v>
      </c>
      <c r="B14" s="4" t="s">
        <v>28</v>
      </c>
      <c r="C14" s="17">
        <f>(6374.7/D24)*D14</f>
        <v>165.06519048497944</v>
      </c>
      <c r="D14" s="8">
        <v>14.31</v>
      </c>
      <c r="E14" s="15">
        <f t="shared" si="0"/>
        <v>55.5</v>
      </c>
      <c r="F14" s="13">
        <v>1.85</v>
      </c>
      <c r="G14" s="8">
        <v>30</v>
      </c>
      <c r="H14" s="17">
        <f t="shared" si="1"/>
        <v>220.56519048497944</v>
      </c>
    </row>
    <row r="15" spans="1:8" ht="15.75" x14ac:dyDescent="0.2">
      <c r="A15" s="3" t="s">
        <v>10</v>
      </c>
      <c r="B15" s="4" t="s">
        <v>27</v>
      </c>
      <c r="C15" s="17">
        <f>(6374.7/D24)*D15</f>
        <v>268.39530763134184</v>
      </c>
      <c r="D15" s="8">
        <v>23.268000000000001</v>
      </c>
      <c r="E15" s="15">
        <f t="shared" si="0"/>
        <v>74</v>
      </c>
      <c r="F15" s="13">
        <v>1.85</v>
      </c>
      <c r="G15" s="8">
        <v>40</v>
      </c>
      <c r="H15" s="17">
        <f t="shared" si="1"/>
        <v>342.39530763134184</v>
      </c>
    </row>
    <row r="16" spans="1:8" ht="15.75" x14ac:dyDescent="0.2">
      <c r="A16" s="3" t="s">
        <v>11</v>
      </c>
      <c r="B16" s="4" t="s">
        <v>29</v>
      </c>
      <c r="C16" s="17">
        <f>(6374.7/D24)*D16</f>
        <v>335.19422573745754</v>
      </c>
      <c r="D16" s="8">
        <v>29.059000000000001</v>
      </c>
      <c r="E16" s="15">
        <f t="shared" si="0"/>
        <v>277.5</v>
      </c>
      <c r="F16" s="13">
        <v>1.85</v>
      </c>
      <c r="G16" s="8">
        <v>150</v>
      </c>
      <c r="H16" s="17">
        <f t="shared" si="1"/>
        <v>612.6942257374576</v>
      </c>
    </row>
    <row r="17" spans="1:8" ht="15.75" x14ac:dyDescent="0.2">
      <c r="A17" s="3" t="s">
        <v>12</v>
      </c>
      <c r="B17" s="4" t="s">
        <v>30</v>
      </c>
      <c r="C17" s="17">
        <f>(6374.7/D24)*D17</f>
        <v>545.25727143431016</v>
      </c>
      <c r="D17" s="8">
        <v>47.27</v>
      </c>
      <c r="E17" s="15">
        <f t="shared" si="0"/>
        <v>277.5</v>
      </c>
      <c r="F17" s="13">
        <v>1.85</v>
      </c>
      <c r="G17" s="8">
        <v>150</v>
      </c>
      <c r="H17" s="17">
        <f t="shared" si="1"/>
        <v>822.75727143431016</v>
      </c>
    </row>
    <row r="18" spans="1:8" ht="15.75" x14ac:dyDescent="0.2">
      <c r="A18" s="3" t="s">
        <v>13</v>
      </c>
      <c r="B18" s="4" t="s">
        <v>31</v>
      </c>
      <c r="C18" s="17">
        <f>(6374.7/D24)*D18</f>
        <v>459.95628725286895</v>
      </c>
      <c r="D18" s="8">
        <v>39.875</v>
      </c>
      <c r="E18" s="15">
        <f t="shared" si="0"/>
        <v>277.5</v>
      </c>
      <c r="F18" s="13">
        <v>1.85</v>
      </c>
      <c r="G18" s="8">
        <v>150</v>
      </c>
      <c r="H18" s="17">
        <f t="shared" si="1"/>
        <v>737.45628725286895</v>
      </c>
    </row>
    <row r="19" spans="1:8" ht="15.75" x14ac:dyDescent="0.2">
      <c r="A19" s="3" t="s">
        <v>14</v>
      </c>
      <c r="B19" s="4" t="s">
        <v>32</v>
      </c>
      <c r="C19" s="17">
        <f>(6374.7/D24)*D19</f>
        <v>272.87086974931327</v>
      </c>
      <c r="D19" s="8">
        <v>23.655999999999999</v>
      </c>
      <c r="E19" s="15">
        <f t="shared" si="0"/>
        <v>92.5</v>
      </c>
      <c r="F19" s="13">
        <v>1.85</v>
      </c>
      <c r="G19" s="8">
        <v>50</v>
      </c>
      <c r="H19" s="17">
        <f t="shared" si="1"/>
        <v>365.37086974931327</v>
      </c>
    </row>
    <row r="20" spans="1:8" ht="15.75" x14ac:dyDescent="0.2">
      <c r="A20" s="3" t="s">
        <v>15</v>
      </c>
      <c r="B20" s="4" t="s">
        <v>33</v>
      </c>
      <c r="C20" s="17">
        <f>(6374.7/D24)*D20</f>
        <v>228.5766467260903</v>
      </c>
      <c r="D20" s="8">
        <v>19.815999999999999</v>
      </c>
      <c r="E20" s="15">
        <f t="shared" si="0"/>
        <v>55.5</v>
      </c>
      <c r="F20" s="13">
        <v>1.85</v>
      </c>
      <c r="G20" s="8">
        <v>30</v>
      </c>
      <c r="H20" s="17">
        <f t="shared" si="1"/>
        <v>284.0766467260903</v>
      </c>
    </row>
    <row r="21" spans="1:8" ht="15.75" x14ac:dyDescent="0.2">
      <c r="A21" s="3" t="s">
        <v>16</v>
      </c>
      <c r="B21" s="4" t="s">
        <v>34</v>
      </c>
      <c r="C21" s="17">
        <f>(6374.7/D24)*D21</f>
        <v>359.60218821587938</v>
      </c>
      <c r="D21" s="8">
        <v>31.175000000000001</v>
      </c>
      <c r="E21" s="15">
        <f t="shared" si="0"/>
        <v>92.5</v>
      </c>
      <c r="F21" s="13">
        <v>1.85</v>
      </c>
      <c r="G21" s="8">
        <v>50</v>
      </c>
      <c r="H21" s="17">
        <f t="shared" si="1"/>
        <v>452.10218821587938</v>
      </c>
    </row>
    <row r="22" spans="1:8" ht="15.75" x14ac:dyDescent="0.2">
      <c r="A22" s="3" t="s">
        <v>17</v>
      </c>
      <c r="B22" s="4" t="s">
        <v>35</v>
      </c>
      <c r="C22" s="17">
        <f>(6374.7/D24)*D22</f>
        <v>172.68979502100819</v>
      </c>
      <c r="D22" s="8">
        <v>14.971</v>
      </c>
      <c r="E22" s="15">
        <f t="shared" si="0"/>
        <v>55.5</v>
      </c>
      <c r="F22" s="13">
        <v>1.85</v>
      </c>
      <c r="G22" s="8">
        <v>30</v>
      </c>
      <c r="H22" s="17">
        <f t="shared" si="1"/>
        <v>228.18979502100819</v>
      </c>
    </row>
    <row r="23" spans="1:8" ht="15.75" x14ac:dyDescent="0.2">
      <c r="A23" s="3" t="s">
        <v>38</v>
      </c>
      <c r="B23" s="4" t="s">
        <v>39</v>
      </c>
      <c r="C23" s="17">
        <f>(6374.7/D24)*D23</f>
        <v>1100.0308798462656</v>
      </c>
      <c r="D23" s="8">
        <v>95.364999999999995</v>
      </c>
      <c r="E23" s="15">
        <f t="shared" si="0"/>
        <v>0</v>
      </c>
      <c r="F23" s="14"/>
      <c r="G23" s="8"/>
      <c r="H23" s="17">
        <f t="shared" si="1"/>
        <v>1100.0308798462656</v>
      </c>
    </row>
    <row r="24" spans="1:8" ht="15.75" x14ac:dyDescent="0.25">
      <c r="A24" s="21" t="s">
        <v>0</v>
      </c>
      <c r="B24" s="21"/>
      <c r="C24" s="12">
        <f>SUM(C6:C23)</f>
        <v>6374.7</v>
      </c>
      <c r="D24" s="10">
        <f>SUM(D6:D23)</f>
        <v>552.64199999999994</v>
      </c>
      <c r="E24" s="16">
        <f>SUM(E6:E23)</f>
        <v>2830.5</v>
      </c>
      <c r="F24" s="9">
        <v>1.85</v>
      </c>
      <c r="G24" s="9">
        <f t="shared" ref="G24" si="2">SUM(G6:G22)</f>
        <v>1530</v>
      </c>
      <c r="H24" s="18">
        <f>SUM(H6:H23)</f>
        <v>9205.2000000000007</v>
      </c>
    </row>
  </sheetData>
  <mergeCells count="3">
    <mergeCell ref="A2:D2"/>
    <mergeCell ref="A24:B24"/>
    <mergeCell ref="A1:H1"/>
  </mergeCells>
  <pageMargins left="0.35433070866141736" right="0.11811023622047245" top="0.15748031496062992" bottom="0.15748031496062992" header="0.31496062992125984" footer="0.31496062992125984"/>
  <pageSetup paperSize="9" scale="7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dc:description>POI HSSF rep:2.43.2.44</dc:description>
  <cp:lastModifiedBy>Рабочий</cp:lastModifiedBy>
  <cp:lastPrinted>2024-11-08T08:00:35Z</cp:lastPrinted>
  <dcterms:created xsi:type="dcterms:W3CDTF">2017-11-23T15:32:27Z</dcterms:created>
  <dcterms:modified xsi:type="dcterms:W3CDTF">2024-11-08T12:09:05Z</dcterms:modified>
</cp:coreProperties>
</file>